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nyccomptroller.sharepoint.com/sites/Budget/Shared Documents/Asylum Seekers/"/>
    </mc:Choice>
  </mc:AlternateContent>
  <xr:revisionPtr revIDLastSave="0" documentId="8_{63461BF9-765F-424F-977C-66750B955F91}" xr6:coauthVersionLast="47" xr6:coauthVersionMax="47" xr10:uidLastSave="{00000000-0000-0000-0000-000000000000}"/>
  <bookViews>
    <workbookView xWindow="29865" yWindow="375" windowWidth="26355" windowHeight="15120" firstSheet="1" activeTab="2" xr2:uid="{9EC860D0-22F3-48FA-9EDD-9F0922C937F3}"/>
  </bookViews>
  <sheets>
    <sheet name="Agency Summary" sheetId="16" r:id="rId1"/>
    <sheet name="Contracts" sheetId="1" r:id="rId2"/>
    <sheet name="Registered DHS Contracts" sheetId="8" r:id="rId3"/>
  </sheets>
  <definedNames>
    <definedName name="_xlnm._FilterDatabase" localSheetId="1" hidden="1">Contracts!$A$3:$L$86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6" l="1"/>
  <c r="P4" i="8"/>
  <c r="P20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1" i="8"/>
  <c r="P22" i="8"/>
</calcChain>
</file>

<file path=xl/sharedStrings.xml><?xml version="1.0" encoding="utf-8"?>
<sst xmlns="http://schemas.openxmlformats.org/spreadsheetml/2006/main" count="1102" uniqueCount="272">
  <si>
    <t>Agency Summary</t>
  </si>
  <si>
    <t>Data as of March 3, 2023</t>
  </si>
  <si>
    <t>City Agency</t>
  </si>
  <si>
    <t>Number of Contracts</t>
  </si>
  <si>
    <t>Number of Registered Contracts</t>
  </si>
  <si>
    <t xml:space="preserve">Final Contract Amount </t>
  </si>
  <si>
    <t>DCAS</t>
  </si>
  <si>
    <t>DDC</t>
  </si>
  <si>
    <t>DHS</t>
  </si>
  <si>
    <t>DSS</t>
  </si>
  <si>
    <t>H+H</t>
  </si>
  <si>
    <t>NYCEM</t>
  </si>
  <si>
    <t>OTI</t>
  </si>
  <si>
    <t>Grand Total</t>
  </si>
  <si>
    <t>Contracts</t>
  </si>
  <si>
    <t>CITY AGENCY</t>
  </si>
  <si>
    <t>NAME OF REQUEST FOR PROPOSAL OR CONTRACT DESCRIPTION</t>
  </si>
  <si>
    <t>WINNING PROPOSER / VENDOR</t>
  </si>
  <si>
    <t xml:space="preserve">PROGRAM </t>
  </si>
  <si>
    <t>PROCUREMENT METHOD</t>
  </si>
  <si>
    <t>NUMBER OF UNITS</t>
  </si>
  <si>
    <t>CONTRACT START DATE</t>
  </si>
  <si>
    <t>CONTRACT END DATE</t>
  </si>
  <si>
    <t>FINAL CONTRACT AMOUNT</t>
  </si>
  <si>
    <t>CONTRACT NUMBER</t>
  </si>
  <si>
    <t>CONTRACT NUMBER REGISTERED YES/NO</t>
  </si>
  <si>
    <t>IDENTIFIED SUBCONTRACTOR</t>
  </si>
  <si>
    <t>Emergency Procurement for the DHS City Sanctuary Intake Facility</t>
  </si>
  <si>
    <t>Acacia Network Housing, Inc.</t>
  </si>
  <si>
    <t>DHS Capacity &amp; Planning</t>
  </si>
  <si>
    <t>Emergency</t>
  </si>
  <si>
    <t>Not Applicable</t>
  </si>
  <si>
    <t>Not Available</t>
  </si>
  <si>
    <t>NO</t>
  </si>
  <si>
    <t>Emergency Solicitation Service Operations and Case Management Asylum Seeker Navigation Center</t>
  </si>
  <si>
    <t xml:space="preserve">Catholic Charities Community Services </t>
  </si>
  <si>
    <t>Immigrant Services</t>
  </si>
  <si>
    <t>CT1-069-20238804543</t>
  </si>
  <si>
    <t>YES</t>
  </si>
  <si>
    <t>On-Site Emergency Language Interpretation Solicitation</t>
  </si>
  <si>
    <t>Accurate Communication, Inc.</t>
  </si>
  <si>
    <t>CT1-069-20238804743</t>
  </si>
  <si>
    <t>Emergency Solicitation for the DHS City Sanctuary Facilities</t>
  </si>
  <si>
    <t>Vocational Instruction Project Community Services</t>
  </si>
  <si>
    <t>Family Shelter (Tier II)</t>
  </si>
  <si>
    <t>09/06/2022</t>
  </si>
  <si>
    <t>09/06/2023</t>
  </si>
  <si>
    <t>CT1-071-20238804229</t>
  </si>
  <si>
    <t>• Proguard (security)
• Good Eats Bistro Aloft Corp (food)</t>
  </si>
  <si>
    <t>Neighborhood Association for Inter-Cultural Affairs (NAICA)</t>
  </si>
  <si>
    <t>Stand Alone Transitional Residence for Single Adults</t>
  </si>
  <si>
    <t>09/12/2022</t>
  </si>
  <si>
    <t>09/12/2023</t>
  </si>
  <si>
    <t>• Beacon Hill Staffing Group, LLC (staffing services)
• Xclusive PC &amp; IT Inc (IT)
• Clean City Laundry 
• Regina Caterers
• Universal Protection Services, LLC (security)</t>
  </si>
  <si>
    <t>BronxWorks, Inc.</t>
  </si>
  <si>
    <t>Stand Alone Transitional Residence for Families with Children</t>
  </si>
  <si>
    <t>09/16/2022</t>
  </si>
  <si>
    <t>09/16/2023</t>
  </si>
  <si>
    <t>CT1-071-20238804646</t>
  </si>
  <si>
    <t>• A&amp;H Security
• Regina Caterer’s (food)</t>
  </si>
  <si>
    <t>Home/Life Services, Inc.</t>
  </si>
  <si>
    <t>Stand Alone Transitional Residence for Families with Single Adults</t>
  </si>
  <si>
    <t>09/19/2022</t>
  </si>
  <si>
    <t>09/19/2023</t>
  </si>
  <si>
    <t>CT1-071-20238804950</t>
  </si>
  <si>
    <t>• Whitson’s (food)
• Global Security Solutions</t>
  </si>
  <si>
    <t>Volunteers of America- Greater New York</t>
  </si>
  <si>
    <t>09/18/2022</t>
  </si>
  <si>
    <t>09/18/2023</t>
  </si>
  <si>
    <t>CT1-071-20238805770</t>
  </si>
  <si>
    <t>• Ambassador Food Service
• Allied Universal
• Prestige Towl and Supply co.</t>
  </si>
  <si>
    <t>Community Housing Innovations, Inc.</t>
  </si>
  <si>
    <t>09/23/2022</t>
  </si>
  <si>
    <t>09/23/2023</t>
  </si>
  <si>
    <t>CT1-071-20238804952</t>
  </si>
  <si>
    <t>• Allied Security
• Regina Caterers</t>
  </si>
  <si>
    <t>09/20/2022</t>
  </si>
  <si>
    <t>09/20/2023</t>
  </si>
  <si>
    <t>CT1-071-20238805988</t>
  </si>
  <si>
    <t>Highland Park Community Development Corporation</t>
  </si>
  <si>
    <t>10/01/2022</t>
  </si>
  <si>
    <t>10/01/2023</t>
  </si>
  <si>
    <t>CT1-071-20238804369</t>
  </si>
  <si>
    <t>• Whitson’s (food)</t>
  </si>
  <si>
    <t>163rd Street Improvement Council, Inc.</t>
  </si>
  <si>
    <t>CT1-071-20238804949</t>
  </si>
  <si>
    <t>• Mauzone Kosher Foods, LLC 
• Winfield Security</t>
  </si>
  <si>
    <t>Community Mediation Services, Inc.</t>
  </si>
  <si>
    <t>CT1-071-20238804757</t>
  </si>
  <si>
    <t>• Allied Security 
• NRP Food Solutions Inc</t>
  </si>
  <si>
    <t>Project Hospitality, Inc.</t>
  </si>
  <si>
    <t>Family Services</t>
  </si>
  <si>
    <t>10/02/2022</t>
  </si>
  <si>
    <t>10/02/2023</t>
  </si>
  <si>
    <t>CT1-071-20238806049</t>
  </si>
  <si>
    <t>• Security USA (security)
• Whitson’s (food)</t>
  </si>
  <si>
    <t>BHRAGS Home Care Corp.</t>
  </si>
  <si>
    <t>10/15/2022</t>
  </si>
  <si>
    <t>10/15/2023</t>
  </si>
  <si>
    <t>CT1-071-20238806236</t>
  </si>
  <si>
    <t>• 24/7 Security Arzena LLC
• Bhrags Alliance, Inc.
• NPR Food Solutions, LLC</t>
  </si>
  <si>
    <t>10/08/2022</t>
  </si>
  <si>
    <t>10/08/2023</t>
  </si>
  <si>
    <t>CT1-071-20238805955</t>
  </si>
  <si>
    <t>Comunilife, Inc.</t>
  </si>
  <si>
    <t>Adult Services</t>
  </si>
  <si>
    <t>10/03/2022</t>
  </si>
  <si>
    <t>10/03/2023</t>
  </si>
  <si>
    <t>CT1-071-20238805418</t>
  </si>
  <si>
    <t>• Regina Caterers
• A&amp;H Security</t>
  </si>
  <si>
    <t>Practice of Peace Foundation, Inc.</t>
  </si>
  <si>
    <t>10/06/2022</t>
  </si>
  <si>
    <t>10/06/2023</t>
  </si>
  <si>
    <t>CT1-071-20238804948</t>
  </si>
  <si>
    <t>• Precision Security                                           • Russo's Fresh Gourmet</t>
  </si>
  <si>
    <t>10/10/2022</t>
  </si>
  <si>
    <t>10/10/2023</t>
  </si>
  <si>
    <t>CT1-071-20238805694</t>
  </si>
  <si>
    <t>10/14/2022</t>
  </si>
  <si>
    <t>10/14/2023</t>
  </si>
  <si>
    <t>CT1-071-20238806195</t>
  </si>
  <si>
    <t>Bronx Family Network, Inc.</t>
  </si>
  <si>
    <t>CT1-071-20238805689</t>
  </si>
  <si>
    <t>• Security USA
• Elite Investiggations 
• NRP Food Solutions LLC
• Mauzone Kosher Productss LLC
• Harlem Group DR Corp</t>
  </si>
  <si>
    <t>Urban Strategies, Inc.</t>
  </si>
  <si>
    <t>Housing Options and Geriatric Association Resources, Inc.</t>
  </si>
  <si>
    <t>Stand Alone Transitional Residence for Adult Families</t>
  </si>
  <si>
    <t>11/01/2022</t>
  </si>
  <si>
    <t>10/31/2023</t>
  </si>
  <si>
    <t>CT1-071-20238805573</t>
  </si>
  <si>
    <t>Lutheran Social Services of New York</t>
  </si>
  <si>
    <t>11/24/2022</t>
  </si>
  <si>
    <t>11/23/2023</t>
  </si>
  <si>
    <t>CT1-071-20238806685</t>
  </si>
  <si>
    <t>10/22/2022</t>
  </si>
  <si>
    <t>9/30/2023</t>
  </si>
  <si>
    <t>CT1-071-20238806008</t>
  </si>
  <si>
    <t>HANYC Foundation</t>
  </si>
  <si>
    <t>09/01/2022</t>
  </si>
  <si>
    <t>08/31/2023</t>
  </si>
  <si>
    <t>CT1-071-20238805437</t>
  </si>
  <si>
    <t>01/03/2023</t>
  </si>
  <si>
    <t>01/02/2024</t>
  </si>
  <si>
    <t>CT1-071-20238806533</t>
  </si>
  <si>
    <t>12/04/2022</t>
  </si>
  <si>
    <t>12/03/2023</t>
  </si>
  <si>
    <t xml:space="preserve">CT1-071-20238806284 </t>
  </si>
  <si>
    <t>12/11/2022</t>
  </si>
  <si>
    <t>12/10/2023</t>
  </si>
  <si>
    <t>01/01/2023</t>
  </si>
  <si>
    <t>12/31/2023</t>
  </si>
  <si>
    <t>• Allied Security 
• Regina Caterer’s</t>
  </si>
  <si>
    <t>12/16/2022</t>
  </si>
  <si>
    <t>12/15/2023</t>
  </si>
  <si>
    <t>CT1-071-20238806566</t>
  </si>
  <si>
    <t>• A&amp; H Security                                  
• Good Eats Bistro Aloft Corp.</t>
  </si>
  <si>
    <t>01/15/2022</t>
  </si>
  <si>
    <t>01/14/2023</t>
  </si>
  <si>
    <t>• Regina Caterers
• Command IT 365, LLC</t>
  </si>
  <si>
    <t xml:space="preserve">12/19/2022 </t>
  </si>
  <si>
    <t xml:space="preserve"> 12/18/2023</t>
  </si>
  <si>
    <t xml:space="preserve">1/3/2023 </t>
  </si>
  <si>
    <t>1/2/2024</t>
  </si>
  <si>
    <t>Diaspora Community Services, Inc.</t>
  </si>
  <si>
    <t xml:space="preserve">12/20/2022 </t>
  </si>
  <si>
    <t xml:space="preserve"> 12/19/2023</t>
  </si>
  <si>
    <t>Essey Group LLC</t>
  </si>
  <si>
    <t xml:space="preserve">Emergency </t>
  </si>
  <si>
    <t xml:space="preserve"> 12/18/2024</t>
  </si>
  <si>
    <t>12/27/2022</t>
  </si>
  <si>
    <t>12/26/2023</t>
  </si>
  <si>
    <t>New Hope Housing Corporation</t>
  </si>
  <si>
    <t xml:space="preserve">• Imperial Security </t>
  </si>
  <si>
    <t>12/24/2022</t>
  </si>
  <si>
    <t>12/23/2023</t>
  </si>
  <si>
    <t>SCO Family Services</t>
  </si>
  <si>
    <t>12/26/2022</t>
  </si>
  <si>
    <t>12/25/2023</t>
  </si>
  <si>
    <t>01/10/2023</t>
  </si>
  <si>
    <t>01/09/2024</t>
  </si>
  <si>
    <t>01/13/2024</t>
  </si>
  <si>
    <t>12/22/2022</t>
  </si>
  <si>
    <t>12/21/2023</t>
  </si>
  <si>
    <t>01/21/2023</t>
  </si>
  <si>
    <t>01/20/2024</t>
  </si>
  <si>
    <t>01/23/2023</t>
  </si>
  <si>
    <t>01/22/2024</t>
  </si>
  <si>
    <t>12/29/2022</t>
  </si>
  <si>
    <t>12/28/2023</t>
  </si>
  <si>
    <t>12/30/2022</t>
  </si>
  <si>
    <t>12/29/2023</t>
  </si>
  <si>
    <t>2/1/2023</t>
  </si>
  <si>
    <t>1/23/2023</t>
  </si>
  <si>
    <t>Midway Living, Inc.</t>
  </si>
  <si>
    <t>SCO Family of Services</t>
  </si>
  <si>
    <t>In-Person Interpretation Services</t>
  </si>
  <si>
    <t>ACCURATE COMMUNICATION INC</t>
  </si>
  <si>
    <t xml:space="preserve">Existing </t>
  </si>
  <si>
    <t>CT1-017-20238803078</t>
  </si>
  <si>
    <t>Emergency Services for Asylum Seekers</t>
  </si>
  <si>
    <t>SLSCO LP</t>
  </si>
  <si>
    <t xml:space="preserve">Operations </t>
  </si>
  <si>
    <t>CT1-017-20238805283</t>
  </si>
  <si>
    <t>Program Consulting Firm  to Assist with Surge Staffing</t>
  </si>
  <si>
    <t>HAGERTY CONSULTING INC. HAGERTY CONSULTING</t>
  </si>
  <si>
    <t>Planning and Preparedness</t>
  </si>
  <si>
    <t>MMA1-017-20228805596</t>
  </si>
  <si>
    <t>Citywide DCAS Contract for Baby Food and Formula</t>
  </si>
  <si>
    <t>ELEMENT 9</t>
  </si>
  <si>
    <t>OCP Food Procurements</t>
  </si>
  <si>
    <t>DO1-017-20239949301</t>
  </si>
  <si>
    <t>Metro Cards for asylum seekers  and AmeriCorps volunteers</t>
  </si>
  <si>
    <t>MTA</t>
  </si>
  <si>
    <t>Citywide Garner Contract for emergency services</t>
  </si>
  <si>
    <t>GARNER ENVIRONMENTAL SERVICES, INC.</t>
  </si>
  <si>
    <t>DCAS - Citywide Requirements Contract</t>
  </si>
  <si>
    <t>MA1-857-20238804225</t>
  </si>
  <si>
    <t>BCT License Real Estate License</t>
  </si>
  <si>
    <t>PORTS AMERICA INC</t>
  </si>
  <si>
    <t>CT1-856-20235400676</t>
  </si>
  <si>
    <t>455 Jefferson Real Estate Licensee</t>
  </si>
  <si>
    <t xml:space="preserve">Construction Management </t>
  </si>
  <si>
    <t>M to-Pros Development Inc.</t>
  </si>
  <si>
    <t>PUBLIC BUILDINGS</t>
  </si>
  <si>
    <t>09/26/2022</t>
  </si>
  <si>
    <t>02/13/2023</t>
  </si>
  <si>
    <t>CTA1-850-20238804094</t>
  </si>
  <si>
    <t xml:space="preserve"> </t>
  </si>
  <si>
    <t>Project management</t>
  </si>
  <si>
    <t>Huron Consulting Services, LLC</t>
  </si>
  <si>
    <t>Food for hotel</t>
  </si>
  <si>
    <t>LIC COM, LLC</t>
  </si>
  <si>
    <t>Hotel space</t>
  </si>
  <si>
    <t>RP/HH Milford Plaza Lessee LP (Row NYC)</t>
  </si>
  <si>
    <t>Triage and referral</t>
  </si>
  <si>
    <t>Rapid Reliable Testing NY, LLC</t>
  </si>
  <si>
    <t>4 West 31st Street Studios, Inc. (The Wolcott)</t>
  </si>
  <si>
    <t>YS 440W57 Owner LLC (The Watson)</t>
  </si>
  <si>
    <t>CYH Manhattan LLC (Stewart Hotel)</t>
  </si>
  <si>
    <t>Medical screening/Inf Diseases</t>
  </si>
  <si>
    <t>Somos</t>
  </si>
  <si>
    <t>RFP</t>
  </si>
  <si>
    <t>Executive Medical Services (Affiliated Physicians)</t>
  </si>
  <si>
    <t>Baby products</t>
  </si>
  <si>
    <t>Babylab, Inc.</t>
  </si>
  <si>
    <t>Small purchase</t>
  </si>
  <si>
    <t>Interpretation</t>
  </si>
  <si>
    <t>SignTalk, LLC</t>
  </si>
  <si>
    <t>Golden Seahorse LLC (Holiday Inn)</t>
  </si>
  <si>
    <t xml:space="preserve"> Emergency</t>
  </si>
  <si>
    <t>Intergration Services</t>
  </si>
  <si>
    <t xml:space="preserve">MTX B2B Solutions, LLC </t>
  </si>
  <si>
    <t>Applications</t>
  </si>
  <si>
    <t>Project Management &amp; Quality Assurance</t>
  </si>
  <si>
    <t>Innovative Business Concepts, Inc.</t>
  </si>
  <si>
    <t>Registered DHS Contracts</t>
  </si>
  <si>
    <t>NUMBER OF UNITS (Provided by the Mayor's Office)</t>
  </si>
  <si>
    <t>NUMBER OF CLIENTS/ FAMILIES
(From Contract Budget Appendix)</t>
  </si>
  <si>
    <t>MAXIMUM NUMBER OF UNITS/BEDS  (From Contract)</t>
  </si>
  <si>
    <t>UNITS OR BEDS</t>
  </si>
  <si>
    <t>SHELTER TYPE</t>
  </si>
  <si>
    <t>HANYC Pays Rent (Yes/No)</t>
  </si>
  <si>
    <t>PER DIEM RATE
(Maximum # of beds or units/Final Contract Amount/365)</t>
  </si>
  <si>
    <t>Units</t>
  </si>
  <si>
    <t>Families with Children</t>
  </si>
  <si>
    <t>No</t>
  </si>
  <si>
    <t>Yes</t>
  </si>
  <si>
    <t>Beds</t>
  </si>
  <si>
    <t>Single Adults</t>
  </si>
  <si>
    <t>Adult Families</t>
  </si>
  <si>
    <t xml:space="preserve"> -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</si>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</sst>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D3646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0" fillId="0" borderId="1" xfId="0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4" fontId="3" fillId="0" borderId="1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165" fontId="0" fillId="0" borderId="3" xfId="0" applyNumberForma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0" borderId="0" xfId="0" applyFont="1"/>
    <xf numFmtId="0" fontId="0" fillId="0" borderId="3" xfId="0" applyBorder="1"/>
    <xf numFmtId="0" fontId="0" fillId="0" borderId="3" xfId="0" applyBorder="1" applyAlignment="1">
      <alignment horizontal="right"/>
    </xf>
    <xf numFmtId="165" fontId="0" fillId="0" borderId="3" xfId="0" applyNumberFormat="1" applyBorder="1" applyAlignment="1">
      <alignment horizontal="right"/>
    </xf>
    <xf numFmtId="0" fontId="1" fillId="0" borderId="10" xfId="0" applyFont="1" applyBorder="1"/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6" fontId="5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5" fontId="0" fillId="0" borderId="1" xfId="0" applyNumberFormat="1" applyBorder="1" applyAlignment="1">
      <alignment horizontal="center" vertical="top" wrapText="1"/>
    </xf>
    <xf numFmtId="165" fontId="0" fillId="0" borderId="8" xfId="0" applyNumberForma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5" fontId="0" fillId="0" borderId="0" xfId="0" applyNumberFormat="1" applyAlignment="1">
      <alignment horizontal="center" vertical="top" wrapText="1"/>
    </xf>
    <xf numFmtId="6" fontId="5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 wrapText="1"/>
    </xf>
    <xf numFmtId="165" fontId="0" fillId="3" borderId="1" xfId="0" applyNumberFormat="1" applyFill="1" applyBorder="1" applyAlignment="1">
      <alignment horizontal="center" vertical="top" wrapText="1"/>
    </xf>
    <xf numFmtId="0" fontId="0" fillId="3" borderId="6" xfId="0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1" fontId="0" fillId="3" borderId="1" xfId="0" applyNumberForma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left" vertical="top" wrapText="1"/>
    </xf>
    <xf numFmtId="14" fontId="0" fillId="3" borderId="3" xfId="0" applyNumberFormat="1" applyFont="1" applyFill="1" applyBorder="1" applyAlignment="1">
      <alignment horizontal="left" vertical="top" wrapText="1"/>
    </xf>
    <xf numFmtId="165" fontId="0" fillId="3" borderId="3" xfId="0" applyNumberFormat="1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14" fontId="0" fillId="3" borderId="1" xfId="0" applyNumberFormat="1" applyFont="1" applyFill="1" applyBorder="1" applyAlignment="1">
      <alignment horizontal="left" vertical="top" wrapText="1"/>
    </xf>
    <xf numFmtId="164" fontId="0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4" fontId="3" fillId="3" borderId="1" xfId="0" applyNumberFormat="1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1" fontId="0" fillId="3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165" fontId="0" fillId="3" borderId="3" xfId="0" applyNumberFormat="1" applyFont="1" applyFill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 wrapText="1"/>
    </xf>
    <xf numFmtId="165" fontId="0" fillId="3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164" fontId="0" fillId="3" borderId="1" xfId="0" applyNumberFormat="1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4" fontId="0" fillId="3" borderId="3" xfId="0" applyNumberFormat="1" applyFont="1" applyFill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14" fontId="0" fillId="3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4" fontId="0" fillId="3" borderId="1" xfId="0" applyNumberFormat="1" applyFill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center" vertical="top" wrapText="1"/>
    </xf>
    <xf numFmtId="4" fontId="0" fillId="3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</cellXfs>
  <cellStyles count="2">
    <cellStyle name="Normal" xfId="0" builtinId="0"/>
    <cellStyle name="Normal 2" xfId="1" xr:uid="{E78E721C-BA3E-4E12-B94B-B3537EFF9E83}"/>
  </cellStyles>
  <dxfs count="23">
    <dxf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5" formatCode="&quot;$&quot;#,##0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5" formatCode="&quot;$&quot;#,##0"/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left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05EE31-63CF-48A7-B168-88A50A7B9215}" name="Table1" displayName="Table1" ref="A3:R23" totalsRowShown="0" headerRowDxfId="22" dataDxfId="21" headerRowBorderDxfId="19" tableBorderDxfId="20" totalsRowBorderDxfId="18">
  <tableColumns count="18">
    <tableColumn id="1" xr3:uid="{245A480A-D799-4B24-9D0B-7491EED54D58}" name="CITY AGENCY" dataDxfId="17"/>
    <tableColumn id="2" xr3:uid="{5C1899A2-5C05-46C4-A460-F41ACA3236D8}" name="NAME OF REQUEST FOR PROPOSAL OR CONTRACT DESCRIPTION" dataDxfId="16"/>
    <tableColumn id="3" xr3:uid="{9BEF487F-0F17-4B1D-8538-62B8B9505ED7}" name="WINNING PROPOSER / VENDOR" dataDxfId="15"/>
    <tableColumn id="4" xr3:uid="{E84B9732-1745-4F8C-AAD4-2D4112E48C43}" name="PROGRAM " dataDxfId="14"/>
    <tableColumn id="5" xr3:uid="{ECE167A8-D7F9-48C8-B41B-6966921CEEAF}" name="PROCUREMENT METHOD" dataDxfId="13"/>
    <tableColumn id="6" xr3:uid="{171CCF0D-92DA-49A6-B504-E3D5F2C90BD8}" name="NUMBER OF UNITS (Provided by the Mayor's Office)" dataDxfId="12"/>
    <tableColumn id="18" xr3:uid="{6F1D92D7-52B5-4298-B85B-E6F7557D6010}" name="NUMBER OF CLIENTS/ FAMILIES_x000a_(From Contract Budget Appendix)" dataDxfId="11"/>
    <tableColumn id="19" xr3:uid="{7B058B90-4080-406C-BB7A-1718F2EC8C52}" name="MAXIMUM NUMBER OF UNITS/BEDS  (From Contract)" dataDxfId="10"/>
    <tableColumn id="13" xr3:uid="{06171479-74FB-4545-8565-32AB3C7F8827}" name="UNITS OR BEDS" dataDxfId="9"/>
    <tableColumn id="16" xr3:uid="{C2300B4A-F455-4D0C-92E1-555A4A3077AD}" name="SHELTER TYPE" dataDxfId="8"/>
    <tableColumn id="7" xr3:uid="{27141F16-96E4-461C-A637-508F948AFDDE}" name="CONTRACT START DATE" dataDxfId="7"/>
    <tableColumn id="8" xr3:uid="{2A7C447E-A078-4589-B3BC-22DF1E5CE6A1}" name="CONTRACT END DATE" dataDxfId="6"/>
    <tableColumn id="9" xr3:uid="{62DE7774-500B-493B-93FB-632C88A5F797}" name="FINAL CONTRACT AMOUNT" dataDxfId="5"/>
    <tableColumn id="10" xr3:uid="{C7EAC852-C134-449F-BD5A-EF13604B690E}" name="CONTRACT NUMBER" dataDxfId="4"/>
    <tableColumn id="20" xr3:uid="{964CB80C-7197-48A6-BF63-D4C795124AA2}" name="HANYC Pays Rent (Yes/No)" dataDxfId="3"/>
    <tableColumn id="21" xr3:uid="{3EDEA223-F9D5-4A41-A92C-CCD85BE599B3}" name="PER DIEM RATE_x000a_(Maximum # of beds or units/Final Contract Amount/365)" dataDxfId="2">
      <calculatedColumnFormula>Table1[[#This Row],[FINAL CONTRACT AMOUNT]]/Table1[[#This Row],[MAXIMUM NUMBER OF UNITS/BEDS  (From Contract)]]/365</calculatedColumnFormula>
    </tableColumn>
    <tableColumn id="11" xr3:uid="{80871203-A05B-4C82-894B-D6E14D1B4C56}" name="CONTRACT NUMBER REGISTERED YES/NO" dataDxfId="1"/>
    <tableColumn id="12" xr3:uid="{5A829FC5-1040-429C-B819-5815497830DE}" name="IDENTIFIED SUBCONTRACTO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5EF5E-0392-41C6-BC17-2E7E91A94EBD}">
  <dimension ref="A1:D11"/>
  <sheetViews>
    <sheetView workbookViewId="0">
      <selection activeCell="C1" sqref="C1"/>
    </sheetView>
  </sheetViews>
  <sheetFormatPr defaultRowHeight="15"/>
  <cols>
    <col min="1" max="1" width="11.28515625" style="14" bestFit="1" customWidth="1"/>
    <col min="2" max="2" width="19.5703125" style="14" bestFit="1" customWidth="1"/>
    <col min="3" max="3" width="30" style="14" bestFit="1" customWidth="1"/>
    <col min="4" max="4" width="21.5703125" style="14" bestFit="1" customWidth="1"/>
    <col min="5" max="16384" width="9.140625" style="14"/>
  </cols>
  <sheetData>
    <row r="1" spans="1:4" customFormat="1">
      <c r="A1" s="79" t="s">
        <v>0</v>
      </c>
      <c r="D1" s="80" t="s">
        <v>1</v>
      </c>
    </row>
    <row r="2" spans="1:4" customFormat="1"/>
    <row r="3" spans="1:4" ht="15.75" thickBot="1">
      <c r="A3" s="18" t="s">
        <v>2</v>
      </c>
      <c r="B3" s="19" t="s">
        <v>3</v>
      </c>
      <c r="C3" s="19" t="s">
        <v>4</v>
      </c>
      <c r="D3" s="19" t="s">
        <v>5</v>
      </c>
    </row>
    <row r="4" spans="1:4">
      <c r="A4" s="15" t="s">
        <v>6</v>
      </c>
      <c r="B4" s="16">
        <v>4</v>
      </c>
      <c r="C4" s="16">
        <v>2</v>
      </c>
      <c r="D4" s="17">
        <v>30000000</v>
      </c>
    </row>
    <row r="5" spans="1:4">
      <c r="A5" s="11" t="s">
        <v>7</v>
      </c>
      <c r="B5" s="12">
        <v>1</v>
      </c>
      <c r="C5" s="12">
        <v>1</v>
      </c>
      <c r="D5" s="13">
        <v>669350.26</v>
      </c>
    </row>
    <row r="6" spans="1:4">
      <c r="A6" s="11" t="s">
        <v>8</v>
      </c>
      <c r="B6" s="12">
        <v>55</v>
      </c>
      <c r="C6" s="12">
        <v>20</v>
      </c>
      <c r="D6" s="13">
        <v>447482971</v>
      </c>
    </row>
    <row r="7" spans="1:4">
      <c r="A7" s="11" t="s">
        <v>9</v>
      </c>
      <c r="B7" s="12">
        <v>3</v>
      </c>
      <c r="C7" s="12">
        <v>2</v>
      </c>
      <c r="D7" s="13">
        <v>14950000</v>
      </c>
    </row>
    <row r="8" spans="1:4">
      <c r="A8" s="11" t="s">
        <v>10</v>
      </c>
      <c r="B8" s="12">
        <v>13</v>
      </c>
      <c r="C8" s="12">
        <v>0</v>
      </c>
      <c r="D8" s="13">
        <v>62800000</v>
      </c>
    </row>
    <row r="9" spans="1:4">
      <c r="A9" s="11" t="s">
        <v>11</v>
      </c>
      <c r="B9" s="12">
        <v>5</v>
      </c>
      <c r="C9" s="12">
        <v>4</v>
      </c>
      <c r="D9" s="13">
        <v>138615100</v>
      </c>
    </row>
    <row r="10" spans="1:4">
      <c r="A10" s="11" t="s">
        <v>12</v>
      </c>
      <c r="B10" s="12">
        <v>2</v>
      </c>
      <c r="C10" s="12">
        <v>0</v>
      </c>
      <c r="D10" s="13">
        <v>0</v>
      </c>
    </row>
    <row r="11" spans="1:4">
      <c r="A11" s="11" t="s">
        <v>13</v>
      </c>
      <c r="B11" s="12">
        <v>83</v>
      </c>
      <c r="C11" s="12">
        <f>SUM(C4:C10)</f>
        <v>29</v>
      </c>
      <c r="D11" s="13">
        <v>694517421.25999999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FA6B6-C72E-44E1-A167-66663A8DB8C5}">
  <dimension ref="A1:O86"/>
  <sheetViews>
    <sheetView zoomScale="60" zoomScaleNormal="60" workbookViewId="0">
      <pane ySplit="3" topLeftCell="A4" activePane="bottomLeft" state="frozen"/>
      <selection pane="bottomLeft" activeCell="C1" sqref="C1"/>
    </sheetView>
  </sheetViews>
  <sheetFormatPr defaultColWidth="8.7109375" defaultRowHeight="14.85"/>
  <cols>
    <col min="1" max="1" width="12.7109375" style="21" customWidth="1"/>
    <col min="2" max="2" width="19.7109375" style="23" customWidth="1"/>
    <col min="3" max="3" width="29" style="23" customWidth="1"/>
    <col min="4" max="4" width="29" style="62" customWidth="1"/>
    <col min="5" max="6" width="19.7109375" style="62" customWidth="1"/>
    <col min="7" max="8" width="19.7109375" style="23" customWidth="1"/>
    <col min="9" max="9" width="19.7109375" style="62" customWidth="1"/>
    <col min="10" max="10" width="25" style="62" customWidth="1"/>
    <col min="11" max="11" width="19.7109375" style="62" customWidth="1"/>
    <col min="12" max="12" width="20.5703125" style="23" bestFit="1" customWidth="1"/>
    <col min="13" max="16384" width="8.7109375" style="21" bestFit="1" customWidth="1"/>
  </cols>
  <sheetData>
    <row r="1" spans="1:12" ht="15">
      <c r="A1" s="81" t="s">
        <v>14</v>
      </c>
      <c r="C1" s="23" t="s">
        <v>1</v>
      </c>
    </row>
    <row r="2" spans="1:12" ht="15"/>
    <row r="3" spans="1:12" ht="59.85" thickBot="1">
      <c r="A3" s="20" t="s">
        <v>15</v>
      </c>
      <c r="B3" s="20" t="s">
        <v>16</v>
      </c>
      <c r="C3" s="20" t="s">
        <v>17</v>
      </c>
      <c r="D3" s="20" t="s">
        <v>18</v>
      </c>
      <c r="E3" s="20" t="s">
        <v>19</v>
      </c>
      <c r="F3" s="20" t="s">
        <v>20</v>
      </c>
      <c r="G3" s="20" t="s">
        <v>21</v>
      </c>
      <c r="H3" s="20" t="s">
        <v>22</v>
      </c>
      <c r="I3" s="20" t="s">
        <v>23</v>
      </c>
      <c r="J3" s="20" t="s">
        <v>24</v>
      </c>
      <c r="K3" s="20" t="s">
        <v>25</v>
      </c>
      <c r="L3" s="20" t="s">
        <v>26</v>
      </c>
    </row>
    <row r="4" spans="1:12" ht="59.1">
      <c r="A4" s="48" t="s">
        <v>9</v>
      </c>
      <c r="B4" s="48" t="s">
        <v>27</v>
      </c>
      <c r="C4" s="48" t="s">
        <v>28</v>
      </c>
      <c r="D4" s="57" t="s">
        <v>29</v>
      </c>
      <c r="E4" s="72" t="s">
        <v>30</v>
      </c>
      <c r="F4" s="57" t="s">
        <v>31</v>
      </c>
      <c r="G4" s="49">
        <v>44820</v>
      </c>
      <c r="H4" s="49">
        <v>45185</v>
      </c>
      <c r="I4" s="63" t="s">
        <v>32</v>
      </c>
      <c r="J4" s="63" t="s">
        <v>32</v>
      </c>
      <c r="K4" s="63" t="s">
        <v>33</v>
      </c>
      <c r="L4" s="50"/>
    </row>
    <row r="5" spans="1:12" ht="88.5">
      <c r="A5" s="1" t="s">
        <v>9</v>
      </c>
      <c r="B5" s="1" t="s">
        <v>34</v>
      </c>
      <c r="C5" s="1" t="s">
        <v>35</v>
      </c>
      <c r="D5" s="58" t="s">
        <v>36</v>
      </c>
      <c r="E5" s="73" t="s">
        <v>30</v>
      </c>
      <c r="F5" s="58" t="s">
        <v>31</v>
      </c>
      <c r="G5" s="2">
        <v>44798</v>
      </c>
      <c r="H5" s="2">
        <v>45107</v>
      </c>
      <c r="I5" s="64">
        <v>6750000</v>
      </c>
      <c r="J5" s="64" t="s">
        <v>37</v>
      </c>
      <c r="K5" s="64" t="s">
        <v>38</v>
      </c>
      <c r="L5" s="2"/>
    </row>
    <row r="6" spans="1:12" ht="59.1">
      <c r="A6" s="51" t="s">
        <v>9</v>
      </c>
      <c r="B6" s="51" t="s">
        <v>39</v>
      </c>
      <c r="C6" s="51" t="s">
        <v>40</v>
      </c>
      <c r="D6" s="59" t="s">
        <v>36</v>
      </c>
      <c r="E6" s="74" t="s">
        <v>30</v>
      </c>
      <c r="F6" s="59" t="s">
        <v>31</v>
      </c>
      <c r="G6" s="52">
        <v>44818</v>
      </c>
      <c r="H6" s="52">
        <v>45212</v>
      </c>
      <c r="I6" s="65">
        <v>8200000</v>
      </c>
      <c r="J6" s="65" t="s">
        <v>41</v>
      </c>
      <c r="K6" s="65" t="s">
        <v>38</v>
      </c>
      <c r="L6" s="51"/>
    </row>
    <row r="7" spans="1:12" ht="44.25">
      <c r="A7" s="1" t="s">
        <v>8</v>
      </c>
      <c r="B7" s="1" t="s">
        <v>42</v>
      </c>
      <c r="C7" s="1" t="s">
        <v>43</v>
      </c>
      <c r="D7" s="58" t="s">
        <v>44</v>
      </c>
      <c r="E7" s="73" t="s">
        <v>30</v>
      </c>
      <c r="F7" s="60">
        <v>194</v>
      </c>
      <c r="G7" s="2" t="s">
        <v>45</v>
      </c>
      <c r="H7" s="2" t="s">
        <v>46</v>
      </c>
      <c r="I7" s="64">
        <v>20451019</v>
      </c>
      <c r="J7" s="66" t="s">
        <v>47</v>
      </c>
      <c r="K7" s="58" t="s">
        <v>38</v>
      </c>
      <c r="L7" s="2" t="s">
        <v>48</v>
      </c>
    </row>
    <row r="8" spans="1:12" ht="132.75">
      <c r="A8" s="51" t="s">
        <v>8</v>
      </c>
      <c r="B8" s="51" t="s">
        <v>42</v>
      </c>
      <c r="C8" s="51" t="s">
        <v>49</v>
      </c>
      <c r="D8" s="59" t="s">
        <v>50</v>
      </c>
      <c r="E8" s="74" t="s">
        <v>30</v>
      </c>
      <c r="F8" s="61">
        <v>61</v>
      </c>
      <c r="G8" s="52" t="s">
        <v>51</v>
      </c>
      <c r="H8" s="52" t="s">
        <v>52</v>
      </c>
      <c r="I8" s="65">
        <v>8858963</v>
      </c>
      <c r="J8" s="67" t="s">
        <v>32</v>
      </c>
      <c r="K8" s="59" t="s">
        <v>33</v>
      </c>
      <c r="L8" s="52" t="s">
        <v>53</v>
      </c>
    </row>
    <row r="9" spans="1:12" ht="44.25">
      <c r="A9" s="1" t="s">
        <v>8</v>
      </c>
      <c r="B9" s="1" t="s">
        <v>42</v>
      </c>
      <c r="C9" s="1" t="s">
        <v>54</v>
      </c>
      <c r="D9" s="58" t="s">
        <v>55</v>
      </c>
      <c r="E9" s="73" t="s">
        <v>30</v>
      </c>
      <c r="F9" s="60">
        <v>94</v>
      </c>
      <c r="G9" s="2" t="s">
        <v>56</v>
      </c>
      <c r="H9" s="2" t="s">
        <v>57</v>
      </c>
      <c r="I9" s="64">
        <v>10722661</v>
      </c>
      <c r="J9" s="66" t="s">
        <v>58</v>
      </c>
      <c r="K9" s="58" t="s">
        <v>38</v>
      </c>
      <c r="L9" s="2" t="s">
        <v>59</v>
      </c>
    </row>
    <row r="10" spans="1:12" ht="44.25">
      <c r="A10" s="51" t="s">
        <v>8</v>
      </c>
      <c r="B10" s="51" t="s">
        <v>42</v>
      </c>
      <c r="C10" s="51" t="s">
        <v>60</v>
      </c>
      <c r="D10" s="59" t="s">
        <v>61</v>
      </c>
      <c r="E10" s="74" t="s">
        <v>30</v>
      </c>
      <c r="F10" s="61">
        <v>173</v>
      </c>
      <c r="G10" s="52" t="s">
        <v>62</v>
      </c>
      <c r="H10" s="52" t="s">
        <v>63</v>
      </c>
      <c r="I10" s="65">
        <v>12001321</v>
      </c>
      <c r="J10" s="67" t="s">
        <v>64</v>
      </c>
      <c r="K10" s="59" t="s">
        <v>38</v>
      </c>
      <c r="L10" s="52" t="s">
        <v>65</v>
      </c>
    </row>
    <row r="11" spans="1:12" ht="73.7">
      <c r="A11" s="1" t="s">
        <v>8</v>
      </c>
      <c r="B11" s="1" t="s">
        <v>42</v>
      </c>
      <c r="C11" s="1" t="s">
        <v>66</v>
      </c>
      <c r="D11" s="58" t="s">
        <v>55</v>
      </c>
      <c r="E11" s="73" t="s">
        <v>30</v>
      </c>
      <c r="F11" s="60">
        <v>48</v>
      </c>
      <c r="G11" s="2" t="s">
        <v>67</v>
      </c>
      <c r="H11" s="2" t="s">
        <v>68</v>
      </c>
      <c r="I11" s="64">
        <v>4767236</v>
      </c>
      <c r="J11" s="66" t="s">
        <v>69</v>
      </c>
      <c r="K11" s="58" t="s">
        <v>38</v>
      </c>
      <c r="L11" s="2" t="s">
        <v>70</v>
      </c>
    </row>
    <row r="12" spans="1:12" ht="44.25">
      <c r="A12" s="51" t="s">
        <v>8</v>
      </c>
      <c r="B12" s="51" t="s">
        <v>42</v>
      </c>
      <c r="C12" s="51" t="s">
        <v>71</v>
      </c>
      <c r="D12" s="59" t="s">
        <v>44</v>
      </c>
      <c r="E12" s="74" t="s">
        <v>30</v>
      </c>
      <c r="F12" s="61">
        <v>171</v>
      </c>
      <c r="G12" s="52" t="s">
        <v>72</v>
      </c>
      <c r="H12" s="52" t="s">
        <v>73</v>
      </c>
      <c r="I12" s="65">
        <v>23455410</v>
      </c>
      <c r="J12" s="59" t="s">
        <v>74</v>
      </c>
      <c r="K12" s="59" t="s">
        <v>38</v>
      </c>
      <c r="L12" s="52" t="s">
        <v>75</v>
      </c>
    </row>
    <row r="13" spans="1:12" ht="44.25">
      <c r="A13" s="1" t="s">
        <v>8</v>
      </c>
      <c r="B13" s="1" t="s">
        <v>42</v>
      </c>
      <c r="C13" s="1" t="s">
        <v>49</v>
      </c>
      <c r="D13" s="58" t="s">
        <v>29</v>
      </c>
      <c r="E13" s="73" t="s">
        <v>30</v>
      </c>
      <c r="F13" s="60">
        <v>74</v>
      </c>
      <c r="G13" s="2" t="s">
        <v>76</v>
      </c>
      <c r="H13" s="2" t="s">
        <v>77</v>
      </c>
      <c r="I13" s="64">
        <v>4999133</v>
      </c>
      <c r="J13" s="66" t="s">
        <v>78</v>
      </c>
      <c r="K13" s="58" t="s">
        <v>38</v>
      </c>
      <c r="L13" s="2"/>
    </row>
    <row r="14" spans="1:12" ht="44.25">
      <c r="A14" s="51" t="s">
        <v>8</v>
      </c>
      <c r="B14" s="51" t="s">
        <v>42</v>
      </c>
      <c r="C14" s="51" t="s">
        <v>79</v>
      </c>
      <c r="D14" s="59" t="s">
        <v>55</v>
      </c>
      <c r="E14" s="74" t="s">
        <v>30</v>
      </c>
      <c r="F14" s="61">
        <v>85</v>
      </c>
      <c r="G14" s="52" t="s">
        <v>80</v>
      </c>
      <c r="H14" s="52" t="s">
        <v>81</v>
      </c>
      <c r="I14" s="65">
        <v>9639827</v>
      </c>
      <c r="J14" s="67" t="s">
        <v>82</v>
      </c>
      <c r="K14" s="59" t="s">
        <v>38</v>
      </c>
      <c r="L14" s="52" t="s">
        <v>83</v>
      </c>
    </row>
    <row r="15" spans="1:12" ht="44.25">
      <c r="A15" s="1" t="s">
        <v>8</v>
      </c>
      <c r="B15" s="1" t="s">
        <v>42</v>
      </c>
      <c r="C15" s="1" t="s">
        <v>84</v>
      </c>
      <c r="D15" s="58" t="s">
        <v>44</v>
      </c>
      <c r="E15" s="73" t="s">
        <v>30</v>
      </c>
      <c r="F15" s="60">
        <v>81</v>
      </c>
      <c r="G15" s="2" t="s">
        <v>80</v>
      </c>
      <c r="H15" s="2" t="s">
        <v>81</v>
      </c>
      <c r="I15" s="64">
        <v>10128549</v>
      </c>
      <c r="J15" s="66" t="s">
        <v>85</v>
      </c>
      <c r="K15" s="58" t="s">
        <v>38</v>
      </c>
      <c r="L15" s="2" t="s">
        <v>86</v>
      </c>
    </row>
    <row r="16" spans="1:12" ht="44.25">
      <c r="A16" s="51" t="s">
        <v>8</v>
      </c>
      <c r="B16" s="51" t="s">
        <v>42</v>
      </c>
      <c r="C16" s="51" t="s">
        <v>87</v>
      </c>
      <c r="D16" s="59" t="s">
        <v>44</v>
      </c>
      <c r="E16" s="74" t="s">
        <v>30</v>
      </c>
      <c r="F16" s="61">
        <v>74</v>
      </c>
      <c r="G16" s="52" t="s">
        <v>80</v>
      </c>
      <c r="H16" s="52" t="s">
        <v>81</v>
      </c>
      <c r="I16" s="65">
        <v>9884358</v>
      </c>
      <c r="J16" s="67" t="s">
        <v>88</v>
      </c>
      <c r="K16" s="59" t="s">
        <v>38</v>
      </c>
      <c r="L16" s="52" t="s">
        <v>89</v>
      </c>
    </row>
    <row r="17" spans="1:12" ht="44.25">
      <c r="A17" s="1" t="s">
        <v>8</v>
      </c>
      <c r="B17" s="1" t="s">
        <v>42</v>
      </c>
      <c r="C17" s="1" t="s">
        <v>90</v>
      </c>
      <c r="D17" s="58" t="s">
        <v>91</v>
      </c>
      <c r="E17" s="73" t="s">
        <v>30</v>
      </c>
      <c r="F17" s="60">
        <v>93</v>
      </c>
      <c r="G17" s="2" t="s">
        <v>92</v>
      </c>
      <c r="H17" s="2" t="s">
        <v>93</v>
      </c>
      <c r="I17" s="64">
        <v>5358789</v>
      </c>
      <c r="J17" s="70" t="s">
        <v>94</v>
      </c>
      <c r="K17" s="58" t="s">
        <v>38</v>
      </c>
      <c r="L17" s="2" t="s">
        <v>95</v>
      </c>
    </row>
    <row r="18" spans="1:12" ht="73.7">
      <c r="A18" s="51" t="s">
        <v>8</v>
      </c>
      <c r="B18" s="51" t="s">
        <v>42</v>
      </c>
      <c r="C18" s="51" t="s">
        <v>96</v>
      </c>
      <c r="D18" s="59" t="s">
        <v>29</v>
      </c>
      <c r="E18" s="74" t="s">
        <v>30</v>
      </c>
      <c r="F18" s="61">
        <v>70</v>
      </c>
      <c r="G18" s="52" t="s">
        <v>97</v>
      </c>
      <c r="H18" s="52" t="s">
        <v>98</v>
      </c>
      <c r="I18" s="65">
        <v>4588730</v>
      </c>
      <c r="J18" s="67" t="s">
        <v>99</v>
      </c>
      <c r="K18" s="59" t="s">
        <v>38</v>
      </c>
      <c r="L18" s="52" t="s">
        <v>100</v>
      </c>
    </row>
    <row r="19" spans="1:12" ht="44.25">
      <c r="A19" s="1" t="s">
        <v>8</v>
      </c>
      <c r="B19" s="1" t="s">
        <v>42</v>
      </c>
      <c r="C19" s="1" t="s">
        <v>90</v>
      </c>
      <c r="D19" s="58" t="s">
        <v>29</v>
      </c>
      <c r="E19" s="73" t="s">
        <v>30</v>
      </c>
      <c r="F19" s="60">
        <v>88</v>
      </c>
      <c r="G19" s="2" t="s">
        <v>101</v>
      </c>
      <c r="H19" s="2" t="s">
        <v>102</v>
      </c>
      <c r="I19" s="64">
        <v>5273780</v>
      </c>
      <c r="J19" s="66" t="s">
        <v>103</v>
      </c>
      <c r="K19" s="58" t="s">
        <v>38</v>
      </c>
      <c r="L19" s="2"/>
    </row>
    <row r="20" spans="1:12" ht="44.25">
      <c r="A20" s="51" t="s">
        <v>8</v>
      </c>
      <c r="B20" s="51" t="s">
        <v>42</v>
      </c>
      <c r="C20" s="51" t="s">
        <v>104</v>
      </c>
      <c r="D20" s="59" t="s">
        <v>105</v>
      </c>
      <c r="E20" s="74" t="s">
        <v>30</v>
      </c>
      <c r="F20" s="61">
        <v>64</v>
      </c>
      <c r="G20" s="52" t="s">
        <v>106</v>
      </c>
      <c r="H20" s="52" t="s">
        <v>107</v>
      </c>
      <c r="I20" s="65">
        <v>4892519</v>
      </c>
      <c r="J20" s="71" t="s">
        <v>108</v>
      </c>
      <c r="K20" s="59" t="s">
        <v>38</v>
      </c>
      <c r="L20" s="52" t="s">
        <v>109</v>
      </c>
    </row>
    <row r="21" spans="1:12" ht="44.25">
      <c r="A21" s="1" t="s">
        <v>8</v>
      </c>
      <c r="B21" s="1" t="s">
        <v>42</v>
      </c>
      <c r="C21" s="1" t="s">
        <v>110</v>
      </c>
      <c r="D21" s="58" t="s">
        <v>61</v>
      </c>
      <c r="E21" s="73" t="s">
        <v>30</v>
      </c>
      <c r="F21" s="60">
        <v>89</v>
      </c>
      <c r="G21" s="2" t="s">
        <v>111</v>
      </c>
      <c r="H21" s="2" t="s">
        <v>112</v>
      </c>
      <c r="I21" s="64">
        <v>5391276</v>
      </c>
      <c r="J21" s="66" t="s">
        <v>113</v>
      </c>
      <c r="K21" s="58" t="s">
        <v>38</v>
      </c>
      <c r="L21" s="2" t="s">
        <v>114</v>
      </c>
    </row>
    <row r="22" spans="1:12" ht="44.25">
      <c r="A22" s="1" t="s">
        <v>8</v>
      </c>
      <c r="B22" s="51" t="s">
        <v>42</v>
      </c>
      <c r="C22" s="51" t="s">
        <v>49</v>
      </c>
      <c r="D22" s="59" t="s">
        <v>105</v>
      </c>
      <c r="E22" s="74" t="s">
        <v>30</v>
      </c>
      <c r="F22" s="61">
        <v>112</v>
      </c>
      <c r="G22" s="52" t="s">
        <v>115</v>
      </c>
      <c r="H22" s="52" t="s">
        <v>116</v>
      </c>
      <c r="I22" s="65">
        <v>6210719</v>
      </c>
      <c r="J22" s="67" t="s">
        <v>117</v>
      </c>
      <c r="K22" s="59" t="s">
        <v>38</v>
      </c>
      <c r="L22" s="52"/>
    </row>
    <row r="23" spans="1:12" ht="44.25">
      <c r="A23" s="1" t="s">
        <v>8</v>
      </c>
      <c r="B23" s="1" t="s">
        <v>42</v>
      </c>
      <c r="C23" s="1" t="s">
        <v>49</v>
      </c>
      <c r="D23" s="58" t="s">
        <v>55</v>
      </c>
      <c r="E23" s="73" t="s">
        <v>30</v>
      </c>
      <c r="F23" s="60">
        <v>107</v>
      </c>
      <c r="G23" s="2" t="s">
        <v>118</v>
      </c>
      <c r="H23" s="2" t="s">
        <v>119</v>
      </c>
      <c r="I23" s="64">
        <v>5914337</v>
      </c>
      <c r="J23" s="66" t="s">
        <v>120</v>
      </c>
      <c r="K23" s="58" t="s">
        <v>38</v>
      </c>
      <c r="L23" s="2"/>
    </row>
    <row r="24" spans="1:12" ht="117.95">
      <c r="A24" s="51" t="s">
        <v>8</v>
      </c>
      <c r="B24" s="51" t="s">
        <v>42</v>
      </c>
      <c r="C24" s="51" t="s">
        <v>121</v>
      </c>
      <c r="D24" s="59" t="s">
        <v>50</v>
      </c>
      <c r="E24" s="74" t="s">
        <v>30</v>
      </c>
      <c r="F24" s="61">
        <v>10</v>
      </c>
      <c r="G24" s="52" t="s">
        <v>118</v>
      </c>
      <c r="H24" s="52" t="s">
        <v>119</v>
      </c>
      <c r="I24" s="65">
        <v>7055540</v>
      </c>
      <c r="J24" s="67" t="s">
        <v>122</v>
      </c>
      <c r="K24" s="59" t="s">
        <v>38</v>
      </c>
      <c r="L24" s="52" t="s">
        <v>123</v>
      </c>
    </row>
    <row r="25" spans="1:12" ht="44.25">
      <c r="A25" s="1" t="s">
        <v>8</v>
      </c>
      <c r="B25" s="1" t="s">
        <v>42</v>
      </c>
      <c r="C25" s="1" t="s">
        <v>124</v>
      </c>
      <c r="D25" s="58" t="s">
        <v>29</v>
      </c>
      <c r="E25" s="73" t="s">
        <v>30</v>
      </c>
      <c r="F25" s="60">
        <v>64</v>
      </c>
      <c r="G25" s="2" t="s">
        <v>97</v>
      </c>
      <c r="H25" s="2" t="s">
        <v>119</v>
      </c>
      <c r="I25" s="64">
        <v>5085218</v>
      </c>
      <c r="J25" s="66" t="s">
        <v>32</v>
      </c>
      <c r="K25" s="58" t="s">
        <v>33</v>
      </c>
      <c r="L25" s="2"/>
    </row>
    <row r="26" spans="1:12" ht="44.25">
      <c r="A26" s="51" t="s">
        <v>8</v>
      </c>
      <c r="B26" s="51" t="s">
        <v>42</v>
      </c>
      <c r="C26" s="51" t="s">
        <v>125</v>
      </c>
      <c r="D26" s="59" t="s">
        <v>126</v>
      </c>
      <c r="E26" s="74" t="s">
        <v>30</v>
      </c>
      <c r="F26" s="61">
        <v>75</v>
      </c>
      <c r="G26" s="52" t="s">
        <v>127</v>
      </c>
      <c r="H26" s="52" t="s">
        <v>128</v>
      </c>
      <c r="I26" s="65">
        <v>4028198</v>
      </c>
      <c r="J26" s="67" t="s">
        <v>129</v>
      </c>
      <c r="K26" s="59" t="s">
        <v>38</v>
      </c>
      <c r="L26" s="52"/>
    </row>
    <row r="27" spans="1:12" ht="44.25">
      <c r="A27" s="1" t="s">
        <v>8</v>
      </c>
      <c r="B27" s="1" t="s">
        <v>42</v>
      </c>
      <c r="C27" s="1" t="s">
        <v>130</v>
      </c>
      <c r="D27" s="58" t="s">
        <v>29</v>
      </c>
      <c r="E27" s="73" t="s">
        <v>30</v>
      </c>
      <c r="F27" s="60">
        <v>91</v>
      </c>
      <c r="G27" s="2" t="s">
        <v>131</v>
      </c>
      <c r="H27" s="2" t="s">
        <v>132</v>
      </c>
      <c r="I27" s="64">
        <v>6064043</v>
      </c>
      <c r="J27" s="66" t="s">
        <v>133</v>
      </c>
      <c r="K27" s="58" t="s">
        <v>33</v>
      </c>
      <c r="L27" s="2"/>
    </row>
    <row r="28" spans="1:12" ht="44.25">
      <c r="A28" s="51" t="s">
        <v>8</v>
      </c>
      <c r="B28" s="51" t="s">
        <v>42</v>
      </c>
      <c r="C28" s="51" t="s">
        <v>79</v>
      </c>
      <c r="D28" s="59" t="s">
        <v>55</v>
      </c>
      <c r="E28" s="74" t="s">
        <v>30</v>
      </c>
      <c r="F28" s="61">
        <v>161</v>
      </c>
      <c r="G28" s="52" t="s">
        <v>134</v>
      </c>
      <c r="H28" s="52" t="s">
        <v>135</v>
      </c>
      <c r="I28" s="65">
        <v>7554659</v>
      </c>
      <c r="J28" s="67" t="s">
        <v>136</v>
      </c>
      <c r="K28" s="59" t="s">
        <v>38</v>
      </c>
      <c r="L28" s="52"/>
    </row>
    <row r="29" spans="1:12" ht="44.25">
      <c r="A29" s="1" t="s">
        <v>8</v>
      </c>
      <c r="B29" s="1" t="s">
        <v>42</v>
      </c>
      <c r="C29" s="1" t="s">
        <v>137</v>
      </c>
      <c r="D29" s="58" t="s">
        <v>29</v>
      </c>
      <c r="E29" s="73" t="s">
        <v>30</v>
      </c>
      <c r="F29" s="60" t="s">
        <v>31</v>
      </c>
      <c r="G29" s="2" t="s">
        <v>138</v>
      </c>
      <c r="H29" s="2" t="s">
        <v>139</v>
      </c>
      <c r="I29" s="64">
        <v>237250000</v>
      </c>
      <c r="J29" s="66" t="s">
        <v>140</v>
      </c>
      <c r="K29" s="58" t="s">
        <v>38</v>
      </c>
      <c r="L29" s="2"/>
    </row>
    <row r="30" spans="1:12" ht="44.25">
      <c r="A30" s="51" t="s">
        <v>8</v>
      </c>
      <c r="B30" s="51" t="s">
        <v>42</v>
      </c>
      <c r="C30" s="51" t="s">
        <v>71</v>
      </c>
      <c r="D30" s="59" t="s">
        <v>91</v>
      </c>
      <c r="E30" s="74" t="s">
        <v>30</v>
      </c>
      <c r="F30" s="61">
        <v>115</v>
      </c>
      <c r="G30" s="52" t="s">
        <v>141</v>
      </c>
      <c r="H30" s="52" t="s">
        <v>142</v>
      </c>
      <c r="I30" s="65">
        <v>12605919</v>
      </c>
      <c r="J30" s="67" t="s">
        <v>143</v>
      </c>
      <c r="K30" s="59" t="s">
        <v>33</v>
      </c>
      <c r="L30" s="52"/>
    </row>
    <row r="31" spans="1:12" ht="44.25">
      <c r="A31" s="1" t="s">
        <v>8</v>
      </c>
      <c r="B31" s="1" t="s">
        <v>42</v>
      </c>
      <c r="C31" s="1" t="s">
        <v>87</v>
      </c>
      <c r="D31" s="58" t="s">
        <v>29</v>
      </c>
      <c r="E31" s="73" t="s">
        <v>30</v>
      </c>
      <c r="F31" s="60">
        <v>72</v>
      </c>
      <c r="G31" s="2" t="s">
        <v>144</v>
      </c>
      <c r="H31" s="2" t="s">
        <v>145</v>
      </c>
      <c r="I31" s="64">
        <v>5853698</v>
      </c>
      <c r="J31" s="66" t="s">
        <v>146</v>
      </c>
      <c r="K31" s="58" t="s">
        <v>33</v>
      </c>
      <c r="L31" s="2"/>
    </row>
    <row r="32" spans="1:12" ht="44.25">
      <c r="A32" s="51" t="s">
        <v>8</v>
      </c>
      <c r="B32" s="51" t="s">
        <v>42</v>
      </c>
      <c r="C32" s="51" t="s">
        <v>43</v>
      </c>
      <c r="D32" s="59" t="s">
        <v>91</v>
      </c>
      <c r="E32" s="74" t="s">
        <v>30</v>
      </c>
      <c r="F32" s="61">
        <v>234</v>
      </c>
      <c r="G32" s="52" t="s">
        <v>147</v>
      </c>
      <c r="H32" s="52" t="s">
        <v>148</v>
      </c>
      <c r="I32" s="65">
        <v>5561650</v>
      </c>
      <c r="J32" s="67" t="s">
        <v>32</v>
      </c>
      <c r="K32" s="59" t="s">
        <v>33</v>
      </c>
      <c r="L32" s="52"/>
    </row>
    <row r="33" spans="1:12" ht="44.25">
      <c r="A33" s="1" t="s">
        <v>8</v>
      </c>
      <c r="B33" s="1" t="s">
        <v>42</v>
      </c>
      <c r="C33" s="1" t="s">
        <v>71</v>
      </c>
      <c r="D33" s="58" t="s">
        <v>29</v>
      </c>
      <c r="E33" s="73" t="s">
        <v>30</v>
      </c>
      <c r="F33" s="60">
        <v>71</v>
      </c>
      <c r="G33" s="2" t="s">
        <v>149</v>
      </c>
      <c r="H33" s="2" t="s">
        <v>150</v>
      </c>
      <c r="I33" s="66" t="s">
        <v>32</v>
      </c>
      <c r="J33" s="66" t="s">
        <v>32</v>
      </c>
      <c r="K33" s="58" t="s">
        <v>33</v>
      </c>
      <c r="L33" s="2"/>
    </row>
    <row r="34" spans="1:12" ht="44.25">
      <c r="A34" s="51" t="s">
        <v>8</v>
      </c>
      <c r="B34" s="51" t="s">
        <v>42</v>
      </c>
      <c r="C34" s="51" t="s">
        <v>71</v>
      </c>
      <c r="D34" s="59" t="s">
        <v>29</v>
      </c>
      <c r="E34" s="74" t="s">
        <v>30</v>
      </c>
      <c r="F34" s="61">
        <v>79</v>
      </c>
      <c r="G34" s="52" t="s">
        <v>149</v>
      </c>
      <c r="H34" s="52" t="s">
        <v>150</v>
      </c>
      <c r="I34" s="67" t="s">
        <v>32</v>
      </c>
      <c r="J34" s="67" t="s">
        <v>32</v>
      </c>
      <c r="K34" s="59" t="s">
        <v>33</v>
      </c>
      <c r="L34" s="52" t="s">
        <v>151</v>
      </c>
    </row>
    <row r="35" spans="1:12" ht="44.25">
      <c r="A35" s="1" t="s">
        <v>8</v>
      </c>
      <c r="B35" s="1" t="s">
        <v>42</v>
      </c>
      <c r="C35" s="1" t="s">
        <v>125</v>
      </c>
      <c r="D35" s="58" t="s">
        <v>29</v>
      </c>
      <c r="E35" s="73" t="s">
        <v>30</v>
      </c>
      <c r="F35" s="60">
        <v>78</v>
      </c>
      <c r="G35" s="2" t="s">
        <v>152</v>
      </c>
      <c r="H35" s="2" t="s">
        <v>153</v>
      </c>
      <c r="I35" s="64">
        <v>3885419</v>
      </c>
      <c r="J35" s="66" t="s">
        <v>154</v>
      </c>
      <c r="K35" s="58" t="s">
        <v>33</v>
      </c>
      <c r="L35" s="2" t="s">
        <v>155</v>
      </c>
    </row>
    <row r="36" spans="1:12" ht="44.25">
      <c r="A36" s="51" t="s">
        <v>8</v>
      </c>
      <c r="B36" s="51" t="s">
        <v>42</v>
      </c>
      <c r="C36" s="51" t="s">
        <v>124</v>
      </c>
      <c r="D36" s="59" t="s">
        <v>29</v>
      </c>
      <c r="E36" s="74" t="s">
        <v>30</v>
      </c>
      <c r="F36" s="61">
        <v>56</v>
      </c>
      <c r="G36" s="52" t="s">
        <v>156</v>
      </c>
      <c r="H36" s="52" t="s">
        <v>157</v>
      </c>
      <c r="I36" s="67" t="s">
        <v>32</v>
      </c>
      <c r="J36" s="67" t="s">
        <v>32</v>
      </c>
      <c r="K36" s="59" t="s">
        <v>33</v>
      </c>
      <c r="L36" s="52" t="s">
        <v>158</v>
      </c>
    </row>
    <row r="37" spans="1:12" ht="44.25">
      <c r="A37" s="1" t="s">
        <v>8</v>
      </c>
      <c r="B37" s="1" t="s">
        <v>42</v>
      </c>
      <c r="C37" s="1" t="s">
        <v>96</v>
      </c>
      <c r="D37" s="58" t="s">
        <v>29</v>
      </c>
      <c r="E37" s="73" t="s">
        <v>30</v>
      </c>
      <c r="F37" s="60">
        <v>55</v>
      </c>
      <c r="G37" s="2" t="s">
        <v>159</v>
      </c>
      <c r="H37" s="2" t="s">
        <v>160</v>
      </c>
      <c r="I37" s="66" t="s">
        <v>32</v>
      </c>
      <c r="J37" s="66" t="s">
        <v>32</v>
      </c>
      <c r="K37" s="58" t="s">
        <v>33</v>
      </c>
      <c r="L37" s="2"/>
    </row>
    <row r="38" spans="1:12" ht="44.25">
      <c r="A38" s="51" t="s">
        <v>8</v>
      </c>
      <c r="B38" s="51" t="s">
        <v>42</v>
      </c>
      <c r="C38" s="51" t="s">
        <v>49</v>
      </c>
      <c r="D38" s="59" t="s">
        <v>29</v>
      </c>
      <c r="E38" s="74" t="s">
        <v>30</v>
      </c>
      <c r="F38" s="61">
        <v>151</v>
      </c>
      <c r="G38" s="52" t="s">
        <v>161</v>
      </c>
      <c r="H38" s="52" t="s">
        <v>162</v>
      </c>
      <c r="I38" s="67" t="s">
        <v>32</v>
      </c>
      <c r="J38" s="67" t="s">
        <v>32</v>
      </c>
      <c r="K38" s="59" t="s">
        <v>33</v>
      </c>
      <c r="L38" s="52"/>
    </row>
    <row r="39" spans="1:12" ht="44.25">
      <c r="A39" s="1" t="s">
        <v>8</v>
      </c>
      <c r="B39" s="1" t="s">
        <v>42</v>
      </c>
      <c r="C39" s="1" t="s">
        <v>163</v>
      </c>
      <c r="D39" s="58" t="s">
        <v>29</v>
      </c>
      <c r="E39" s="73" t="s">
        <v>30</v>
      </c>
      <c r="F39" s="60">
        <v>49</v>
      </c>
      <c r="G39" s="2" t="s">
        <v>164</v>
      </c>
      <c r="H39" s="2" t="s">
        <v>165</v>
      </c>
      <c r="I39" s="66" t="s">
        <v>32</v>
      </c>
      <c r="J39" s="66" t="s">
        <v>32</v>
      </c>
      <c r="K39" s="58" t="s">
        <v>33</v>
      </c>
      <c r="L39" s="2"/>
    </row>
    <row r="40" spans="1:12" ht="44.25">
      <c r="A40" s="51" t="s">
        <v>8</v>
      </c>
      <c r="B40" s="51" t="s">
        <v>42</v>
      </c>
      <c r="C40" s="51" t="s">
        <v>166</v>
      </c>
      <c r="D40" s="59" t="s">
        <v>32</v>
      </c>
      <c r="E40" s="74" t="s">
        <v>167</v>
      </c>
      <c r="F40" s="61" t="s">
        <v>32</v>
      </c>
      <c r="G40" s="52" t="s">
        <v>159</v>
      </c>
      <c r="H40" s="52" t="s">
        <v>168</v>
      </c>
      <c r="I40" s="67" t="s">
        <v>32</v>
      </c>
      <c r="J40" s="67" t="s">
        <v>32</v>
      </c>
      <c r="K40" s="59" t="s">
        <v>33</v>
      </c>
      <c r="L40" s="51"/>
    </row>
    <row r="41" spans="1:12" ht="44.25">
      <c r="A41" s="1" t="s">
        <v>8</v>
      </c>
      <c r="B41" s="1" t="s">
        <v>42</v>
      </c>
      <c r="C41" s="1" t="s">
        <v>60</v>
      </c>
      <c r="D41" s="58" t="s">
        <v>32</v>
      </c>
      <c r="E41" s="73" t="s">
        <v>30</v>
      </c>
      <c r="F41" s="60">
        <v>164</v>
      </c>
      <c r="G41" s="2" t="s">
        <v>141</v>
      </c>
      <c r="H41" s="2" t="s">
        <v>142</v>
      </c>
      <c r="I41" s="66" t="s">
        <v>32</v>
      </c>
      <c r="J41" s="66" t="s">
        <v>32</v>
      </c>
      <c r="K41" s="58" t="s">
        <v>33</v>
      </c>
      <c r="L41" s="1"/>
    </row>
    <row r="42" spans="1:12" ht="44.25">
      <c r="A42" s="51" t="s">
        <v>8</v>
      </c>
      <c r="B42" s="51" t="s">
        <v>42</v>
      </c>
      <c r="C42" s="51" t="s">
        <v>130</v>
      </c>
      <c r="D42" s="59" t="s">
        <v>32</v>
      </c>
      <c r="E42" s="74" t="s">
        <v>30</v>
      </c>
      <c r="F42" s="61">
        <v>156</v>
      </c>
      <c r="G42" s="52" t="s">
        <v>169</v>
      </c>
      <c r="H42" s="52" t="s">
        <v>170</v>
      </c>
      <c r="I42" s="67" t="s">
        <v>32</v>
      </c>
      <c r="J42" s="67" t="s">
        <v>32</v>
      </c>
      <c r="K42" s="59" t="s">
        <v>33</v>
      </c>
      <c r="L42" s="51"/>
    </row>
    <row r="43" spans="1:12" ht="44.25">
      <c r="A43" s="1" t="s">
        <v>8</v>
      </c>
      <c r="B43" s="1" t="s">
        <v>42</v>
      </c>
      <c r="C43" s="1" t="s">
        <v>171</v>
      </c>
      <c r="D43" s="58" t="s">
        <v>29</v>
      </c>
      <c r="E43" s="73" t="s">
        <v>30</v>
      </c>
      <c r="F43" s="60">
        <v>51</v>
      </c>
      <c r="G43" s="2" t="s">
        <v>169</v>
      </c>
      <c r="H43" s="2" t="s">
        <v>170</v>
      </c>
      <c r="I43" s="66" t="s">
        <v>32</v>
      </c>
      <c r="J43" s="66" t="s">
        <v>32</v>
      </c>
      <c r="K43" s="58" t="s">
        <v>33</v>
      </c>
      <c r="L43" s="1" t="s">
        <v>172</v>
      </c>
    </row>
    <row r="44" spans="1:12" ht="44.25">
      <c r="A44" s="51" t="s">
        <v>8</v>
      </c>
      <c r="B44" s="51" t="s">
        <v>42</v>
      </c>
      <c r="C44" s="51" t="s">
        <v>49</v>
      </c>
      <c r="D44" s="59" t="s">
        <v>29</v>
      </c>
      <c r="E44" s="74" t="s">
        <v>30</v>
      </c>
      <c r="F44" s="61">
        <v>102</v>
      </c>
      <c r="G44" s="52" t="s">
        <v>173</v>
      </c>
      <c r="H44" s="52" t="s">
        <v>174</v>
      </c>
      <c r="I44" s="67" t="s">
        <v>32</v>
      </c>
      <c r="J44" s="67" t="s">
        <v>32</v>
      </c>
      <c r="K44" s="59" t="s">
        <v>33</v>
      </c>
      <c r="L44" s="51"/>
    </row>
    <row r="45" spans="1:12" ht="44.25">
      <c r="A45" s="1" t="s">
        <v>8</v>
      </c>
      <c r="B45" s="1" t="s">
        <v>42</v>
      </c>
      <c r="C45" s="1" t="s">
        <v>49</v>
      </c>
      <c r="D45" s="58" t="s">
        <v>29</v>
      </c>
      <c r="E45" s="73" t="s">
        <v>30</v>
      </c>
      <c r="F45" s="58" t="s">
        <v>32</v>
      </c>
      <c r="G45" s="2" t="s">
        <v>169</v>
      </c>
      <c r="H45" s="2" t="s">
        <v>170</v>
      </c>
      <c r="I45" s="66" t="s">
        <v>32</v>
      </c>
      <c r="J45" s="66" t="s">
        <v>32</v>
      </c>
      <c r="K45" s="58" t="s">
        <v>33</v>
      </c>
      <c r="L45" s="1"/>
    </row>
    <row r="46" spans="1:12" ht="44.25">
      <c r="A46" s="51" t="s">
        <v>8</v>
      </c>
      <c r="B46" s="51" t="s">
        <v>42</v>
      </c>
      <c r="C46" s="51" t="s">
        <v>175</v>
      </c>
      <c r="D46" s="59" t="s">
        <v>29</v>
      </c>
      <c r="E46" s="74" t="s">
        <v>30</v>
      </c>
      <c r="F46" s="59" t="s">
        <v>32</v>
      </c>
      <c r="G46" s="52" t="s">
        <v>176</v>
      </c>
      <c r="H46" s="52" t="s">
        <v>177</v>
      </c>
      <c r="I46" s="67" t="s">
        <v>32</v>
      </c>
      <c r="J46" s="67" t="s">
        <v>32</v>
      </c>
      <c r="K46" s="59" t="s">
        <v>33</v>
      </c>
      <c r="L46" s="51"/>
    </row>
    <row r="47" spans="1:12" ht="44.25">
      <c r="A47" s="1" t="s">
        <v>8</v>
      </c>
      <c r="B47" s="1" t="s">
        <v>42</v>
      </c>
      <c r="C47" s="1" t="s">
        <v>79</v>
      </c>
      <c r="D47" s="58" t="s">
        <v>29</v>
      </c>
      <c r="E47" s="73" t="s">
        <v>30</v>
      </c>
      <c r="F47" s="58" t="s">
        <v>32</v>
      </c>
      <c r="G47" s="2" t="s">
        <v>178</v>
      </c>
      <c r="H47" s="2" t="s">
        <v>179</v>
      </c>
      <c r="I47" s="66" t="s">
        <v>32</v>
      </c>
      <c r="J47" s="66" t="s">
        <v>32</v>
      </c>
      <c r="K47" s="58" t="s">
        <v>33</v>
      </c>
      <c r="L47" s="1"/>
    </row>
    <row r="48" spans="1:12" ht="44.25">
      <c r="A48" s="51" t="s">
        <v>8</v>
      </c>
      <c r="B48" s="51" t="s">
        <v>42</v>
      </c>
      <c r="C48" s="51" t="s">
        <v>84</v>
      </c>
      <c r="D48" s="67" t="s">
        <v>32</v>
      </c>
      <c r="E48" s="74" t="s">
        <v>167</v>
      </c>
      <c r="F48" s="59" t="s">
        <v>32</v>
      </c>
      <c r="G48" s="52" t="s">
        <v>157</v>
      </c>
      <c r="H48" s="52" t="s">
        <v>180</v>
      </c>
      <c r="I48" s="67" t="s">
        <v>32</v>
      </c>
      <c r="J48" s="67" t="s">
        <v>32</v>
      </c>
      <c r="K48" s="59" t="s">
        <v>33</v>
      </c>
      <c r="L48" s="52"/>
    </row>
    <row r="49" spans="1:12" ht="44.25">
      <c r="A49" s="1" t="s">
        <v>8</v>
      </c>
      <c r="B49" s="1" t="s">
        <v>42</v>
      </c>
      <c r="C49" s="1" t="s">
        <v>125</v>
      </c>
      <c r="D49" s="66" t="s">
        <v>32</v>
      </c>
      <c r="E49" s="73" t="s">
        <v>167</v>
      </c>
      <c r="F49" s="58" t="s">
        <v>32</v>
      </c>
      <c r="G49" s="2" t="s">
        <v>181</v>
      </c>
      <c r="H49" s="2" t="s">
        <v>182</v>
      </c>
      <c r="I49" s="66" t="s">
        <v>32</v>
      </c>
      <c r="J49" s="66" t="s">
        <v>32</v>
      </c>
      <c r="K49" s="58" t="s">
        <v>33</v>
      </c>
      <c r="L49" s="2"/>
    </row>
    <row r="50" spans="1:12" ht="44.25">
      <c r="A50" s="51" t="s">
        <v>8</v>
      </c>
      <c r="B50" s="51" t="s">
        <v>42</v>
      </c>
      <c r="C50" s="51" t="s">
        <v>66</v>
      </c>
      <c r="D50" s="67" t="s">
        <v>32</v>
      </c>
      <c r="E50" s="74" t="s">
        <v>167</v>
      </c>
      <c r="F50" s="59" t="s">
        <v>32</v>
      </c>
      <c r="G50" s="52" t="s">
        <v>32</v>
      </c>
      <c r="H50" s="52" t="s">
        <v>32</v>
      </c>
      <c r="I50" s="67" t="s">
        <v>32</v>
      </c>
      <c r="J50" s="67" t="s">
        <v>32</v>
      </c>
      <c r="K50" s="59" t="s">
        <v>33</v>
      </c>
      <c r="L50" s="52"/>
    </row>
    <row r="51" spans="1:12" ht="44.25">
      <c r="A51" s="1" t="s">
        <v>8</v>
      </c>
      <c r="B51" s="1" t="s">
        <v>42</v>
      </c>
      <c r="C51" s="1" t="s">
        <v>121</v>
      </c>
      <c r="D51" s="58" t="s">
        <v>29</v>
      </c>
      <c r="E51" s="73" t="s">
        <v>30</v>
      </c>
      <c r="F51" s="58" t="s">
        <v>32</v>
      </c>
      <c r="G51" s="2" t="s">
        <v>183</v>
      </c>
      <c r="H51" s="2" t="s">
        <v>184</v>
      </c>
      <c r="I51" s="66" t="s">
        <v>32</v>
      </c>
      <c r="J51" s="66" t="s">
        <v>32</v>
      </c>
      <c r="K51" s="58" t="s">
        <v>33</v>
      </c>
      <c r="L51" s="2"/>
    </row>
    <row r="52" spans="1:12" ht="44.25">
      <c r="A52" s="51" t="s">
        <v>8</v>
      </c>
      <c r="B52" s="51" t="s">
        <v>42</v>
      </c>
      <c r="C52" s="51" t="s">
        <v>43</v>
      </c>
      <c r="D52" s="67" t="s">
        <v>32</v>
      </c>
      <c r="E52" s="74" t="s">
        <v>167</v>
      </c>
      <c r="F52" s="59" t="s">
        <v>32</v>
      </c>
      <c r="G52" s="52" t="s">
        <v>178</v>
      </c>
      <c r="H52" s="52" t="s">
        <v>179</v>
      </c>
      <c r="I52" s="67" t="s">
        <v>32</v>
      </c>
      <c r="J52" s="67" t="s">
        <v>32</v>
      </c>
      <c r="K52" s="59" t="s">
        <v>33</v>
      </c>
      <c r="L52" s="52"/>
    </row>
    <row r="53" spans="1:12" ht="44.25">
      <c r="A53" s="1" t="s">
        <v>8</v>
      </c>
      <c r="B53" s="1" t="s">
        <v>42</v>
      </c>
      <c r="C53" s="1" t="s">
        <v>43</v>
      </c>
      <c r="D53" s="66" t="s">
        <v>32</v>
      </c>
      <c r="E53" s="73" t="s">
        <v>167</v>
      </c>
      <c r="F53" s="58" t="s">
        <v>32</v>
      </c>
      <c r="G53" s="2" t="s">
        <v>185</v>
      </c>
      <c r="H53" s="2" t="s">
        <v>186</v>
      </c>
      <c r="I53" s="66" t="s">
        <v>32</v>
      </c>
      <c r="J53" s="66" t="s">
        <v>32</v>
      </c>
      <c r="K53" s="58" t="s">
        <v>33</v>
      </c>
      <c r="L53" s="2"/>
    </row>
    <row r="54" spans="1:12" ht="44.25">
      <c r="A54" s="51" t="s">
        <v>8</v>
      </c>
      <c r="B54" s="51" t="s">
        <v>42</v>
      </c>
      <c r="C54" s="51" t="s">
        <v>84</v>
      </c>
      <c r="D54" s="67" t="s">
        <v>32</v>
      </c>
      <c r="E54" s="74" t="s">
        <v>167</v>
      </c>
      <c r="F54" s="59" t="s">
        <v>32</v>
      </c>
      <c r="G54" s="52" t="s">
        <v>187</v>
      </c>
      <c r="H54" s="52" t="s">
        <v>188</v>
      </c>
      <c r="I54" s="67" t="s">
        <v>32</v>
      </c>
      <c r="J54" s="67" t="s">
        <v>32</v>
      </c>
      <c r="K54" s="59" t="s">
        <v>33</v>
      </c>
      <c r="L54" s="52"/>
    </row>
    <row r="55" spans="1:12" ht="44.25">
      <c r="A55" s="1" t="s">
        <v>8</v>
      </c>
      <c r="B55" s="1" t="s">
        <v>42</v>
      </c>
      <c r="C55" s="1" t="s">
        <v>96</v>
      </c>
      <c r="D55" s="66" t="s">
        <v>32</v>
      </c>
      <c r="E55" s="73" t="s">
        <v>167</v>
      </c>
      <c r="F55" s="58" t="s">
        <v>32</v>
      </c>
      <c r="G55" s="2" t="s">
        <v>189</v>
      </c>
      <c r="H55" s="2" t="s">
        <v>190</v>
      </c>
      <c r="I55" s="66" t="s">
        <v>32</v>
      </c>
      <c r="J55" s="66" t="s">
        <v>32</v>
      </c>
      <c r="K55" s="58" t="s">
        <v>33</v>
      </c>
      <c r="L55" s="2"/>
    </row>
    <row r="56" spans="1:12" ht="44.25">
      <c r="A56" s="51" t="s">
        <v>8</v>
      </c>
      <c r="B56" s="51" t="s">
        <v>42</v>
      </c>
      <c r="C56" s="51" t="s">
        <v>125</v>
      </c>
      <c r="D56" s="67" t="s">
        <v>32</v>
      </c>
      <c r="E56" s="74" t="s">
        <v>167</v>
      </c>
      <c r="F56" s="59" t="s">
        <v>32</v>
      </c>
      <c r="G56" s="52" t="s">
        <v>191</v>
      </c>
      <c r="H56" s="52">
        <v>45322</v>
      </c>
      <c r="I56" s="67" t="s">
        <v>32</v>
      </c>
      <c r="J56" s="67" t="s">
        <v>32</v>
      </c>
      <c r="K56" s="59" t="s">
        <v>33</v>
      </c>
      <c r="L56" s="51"/>
    </row>
    <row r="57" spans="1:12" ht="44.25">
      <c r="A57" s="1" t="s">
        <v>8</v>
      </c>
      <c r="B57" s="1" t="s">
        <v>42</v>
      </c>
      <c r="C57" s="1" t="s">
        <v>121</v>
      </c>
      <c r="D57" s="66" t="s">
        <v>32</v>
      </c>
      <c r="E57" s="73" t="s">
        <v>167</v>
      </c>
      <c r="F57" s="58" t="s">
        <v>32</v>
      </c>
      <c r="G57" s="2" t="s">
        <v>192</v>
      </c>
      <c r="H57" s="2">
        <v>45313</v>
      </c>
      <c r="I57" s="66" t="s">
        <v>32</v>
      </c>
      <c r="J57" s="66" t="s">
        <v>32</v>
      </c>
      <c r="K57" s="58" t="s">
        <v>33</v>
      </c>
      <c r="L57" s="1"/>
    </row>
    <row r="58" spans="1:12" ht="44.25">
      <c r="A58" s="51" t="s">
        <v>8</v>
      </c>
      <c r="B58" s="51" t="s">
        <v>42</v>
      </c>
      <c r="C58" s="51" t="s">
        <v>193</v>
      </c>
      <c r="D58" s="59" t="s">
        <v>44</v>
      </c>
      <c r="E58" s="74" t="s">
        <v>167</v>
      </c>
      <c r="F58" s="59">
        <v>100</v>
      </c>
      <c r="G58" s="52">
        <v>44958</v>
      </c>
      <c r="H58" s="52">
        <v>45322</v>
      </c>
      <c r="I58" s="67" t="s">
        <v>32</v>
      </c>
      <c r="J58" s="67" t="s">
        <v>32</v>
      </c>
      <c r="K58" s="59" t="s">
        <v>33</v>
      </c>
      <c r="L58" s="51"/>
    </row>
    <row r="59" spans="1:12" ht="44.25">
      <c r="A59" s="1" t="s">
        <v>8</v>
      </c>
      <c r="B59" s="1" t="s">
        <v>42</v>
      </c>
      <c r="C59" s="1" t="s">
        <v>28</v>
      </c>
      <c r="D59" s="66" t="s">
        <v>32</v>
      </c>
      <c r="E59" s="73" t="s">
        <v>167</v>
      </c>
      <c r="F59" s="58">
        <v>53</v>
      </c>
      <c r="G59" s="2">
        <v>44957</v>
      </c>
      <c r="H59" s="2">
        <v>45321</v>
      </c>
      <c r="I59" s="66" t="s">
        <v>32</v>
      </c>
      <c r="J59" s="66" t="s">
        <v>32</v>
      </c>
      <c r="K59" s="58" t="s">
        <v>33</v>
      </c>
      <c r="L59" s="1"/>
    </row>
    <row r="60" spans="1:12" ht="44.25">
      <c r="A60" s="51" t="s">
        <v>8</v>
      </c>
      <c r="B60" s="51" t="s">
        <v>42</v>
      </c>
      <c r="C60" s="51" t="s">
        <v>28</v>
      </c>
      <c r="D60" s="67" t="s">
        <v>32</v>
      </c>
      <c r="E60" s="74" t="s">
        <v>167</v>
      </c>
      <c r="F60" s="59">
        <v>53</v>
      </c>
      <c r="G60" s="52">
        <v>44957</v>
      </c>
      <c r="H60" s="52">
        <v>45321</v>
      </c>
      <c r="I60" s="67" t="s">
        <v>32</v>
      </c>
      <c r="J60" s="67" t="s">
        <v>32</v>
      </c>
      <c r="K60" s="59" t="s">
        <v>33</v>
      </c>
      <c r="L60" s="51"/>
    </row>
    <row r="61" spans="1:12" ht="44.25">
      <c r="A61" s="1" t="s">
        <v>8</v>
      </c>
      <c r="B61" s="1" t="s">
        <v>42</v>
      </c>
      <c r="C61" s="1" t="s">
        <v>194</v>
      </c>
      <c r="D61" s="66" t="s">
        <v>32</v>
      </c>
      <c r="E61" s="73" t="s">
        <v>167</v>
      </c>
      <c r="F61" s="58">
        <v>119</v>
      </c>
      <c r="G61" s="2">
        <v>44958</v>
      </c>
      <c r="H61" s="2">
        <v>45322</v>
      </c>
      <c r="I61" s="66" t="s">
        <v>32</v>
      </c>
      <c r="J61" s="66" t="s">
        <v>32</v>
      </c>
      <c r="K61" s="58" t="s">
        <v>33</v>
      </c>
      <c r="L61" s="1"/>
    </row>
    <row r="62" spans="1:12" ht="29.45">
      <c r="A62" s="51" t="s">
        <v>11</v>
      </c>
      <c r="B62" s="51" t="s">
        <v>195</v>
      </c>
      <c r="C62" s="51" t="s">
        <v>196</v>
      </c>
      <c r="D62" s="59" t="s">
        <v>195</v>
      </c>
      <c r="E62" s="59" t="s">
        <v>197</v>
      </c>
      <c r="F62" s="59" t="s">
        <v>31</v>
      </c>
      <c r="G62" s="52">
        <v>44743</v>
      </c>
      <c r="H62" s="52">
        <v>45473</v>
      </c>
      <c r="I62" s="65">
        <v>250000</v>
      </c>
      <c r="J62" s="59" t="s">
        <v>198</v>
      </c>
      <c r="K62" s="59" t="s">
        <v>38</v>
      </c>
      <c r="L62" s="51"/>
    </row>
    <row r="63" spans="1:12" ht="29.45">
      <c r="A63" s="1" t="s">
        <v>11</v>
      </c>
      <c r="B63" s="1" t="s">
        <v>199</v>
      </c>
      <c r="C63" s="1" t="s">
        <v>200</v>
      </c>
      <c r="D63" s="58" t="s">
        <v>201</v>
      </c>
      <c r="E63" s="58" t="s">
        <v>30</v>
      </c>
      <c r="F63" s="58" t="s">
        <v>31</v>
      </c>
      <c r="G63" s="2">
        <v>44851</v>
      </c>
      <c r="H63" s="2">
        <v>45215</v>
      </c>
      <c r="I63" s="64">
        <v>135000000</v>
      </c>
      <c r="J63" s="58" t="s">
        <v>202</v>
      </c>
      <c r="K63" s="58" t="s">
        <v>38</v>
      </c>
      <c r="L63" s="1"/>
    </row>
    <row r="64" spans="1:12" ht="44.25">
      <c r="A64" s="51" t="s">
        <v>11</v>
      </c>
      <c r="B64" s="51" t="s">
        <v>203</v>
      </c>
      <c r="C64" s="51" t="s">
        <v>204</v>
      </c>
      <c r="D64" s="59" t="s">
        <v>205</v>
      </c>
      <c r="E64" s="59" t="s">
        <v>197</v>
      </c>
      <c r="F64" s="59" t="s">
        <v>31</v>
      </c>
      <c r="G64" s="52">
        <v>43739</v>
      </c>
      <c r="H64" s="52">
        <v>45565</v>
      </c>
      <c r="I64" s="65">
        <v>3365100</v>
      </c>
      <c r="J64" s="59" t="s">
        <v>206</v>
      </c>
      <c r="K64" s="59" t="s">
        <v>38</v>
      </c>
      <c r="L64" s="51"/>
    </row>
    <row r="65" spans="1:15" ht="44.25">
      <c r="A65" s="1" t="s">
        <v>11</v>
      </c>
      <c r="B65" s="1" t="s">
        <v>207</v>
      </c>
      <c r="C65" s="1" t="s">
        <v>208</v>
      </c>
      <c r="D65" s="58" t="s">
        <v>209</v>
      </c>
      <c r="E65" s="58" t="s">
        <v>197</v>
      </c>
      <c r="F65" s="58" t="s">
        <v>31</v>
      </c>
      <c r="G65" s="2">
        <v>44348</v>
      </c>
      <c r="H65" s="2">
        <v>45107</v>
      </c>
      <c r="I65" s="66" t="s">
        <v>32</v>
      </c>
      <c r="J65" s="58" t="s">
        <v>210</v>
      </c>
      <c r="K65" s="58" t="s">
        <v>38</v>
      </c>
      <c r="L65" s="1"/>
    </row>
    <row r="66" spans="1:15" ht="44.25">
      <c r="A66" s="51" t="s">
        <v>11</v>
      </c>
      <c r="B66" s="51" t="s">
        <v>211</v>
      </c>
      <c r="C66" s="51" t="s">
        <v>212</v>
      </c>
      <c r="D66" s="59" t="s">
        <v>32</v>
      </c>
      <c r="E66" s="59" t="s">
        <v>197</v>
      </c>
      <c r="F66" s="59" t="s">
        <v>31</v>
      </c>
      <c r="G66" s="53" t="s">
        <v>32</v>
      </c>
      <c r="H66" s="53" t="s">
        <v>32</v>
      </c>
      <c r="I66" s="67" t="s">
        <v>32</v>
      </c>
      <c r="J66" s="67" t="s">
        <v>32</v>
      </c>
      <c r="K66" s="59" t="s">
        <v>32</v>
      </c>
      <c r="L66" s="51"/>
    </row>
    <row r="67" spans="1:15" ht="54.2" customHeight="1">
      <c r="A67" s="1" t="s">
        <v>6</v>
      </c>
      <c r="B67" s="1" t="s">
        <v>213</v>
      </c>
      <c r="C67" s="1" t="s">
        <v>214</v>
      </c>
      <c r="D67" s="58" t="s">
        <v>215</v>
      </c>
      <c r="E67" s="58" t="s">
        <v>197</v>
      </c>
      <c r="F67" s="58" t="s">
        <v>31</v>
      </c>
      <c r="G67" s="2">
        <v>45017</v>
      </c>
      <c r="H67" s="2">
        <v>46112</v>
      </c>
      <c r="I67" s="64">
        <v>30000000</v>
      </c>
      <c r="J67" s="58" t="s">
        <v>216</v>
      </c>
      <c r="K67" s="58" t="s">
        <v>38</v>
      </c>
      <c r="L67" s="1"/>
    </row>
    <row r="68" spans="1:15" ht="72.2" customHeight="1">
      <c r="A68" s="51" t="s">
        <v>6</v>
      </c>
      <c r="B68" s="51"/>
      <c r="C68" s="51"/>
      <c r="D68" s="59" t="s">
        <v>32</v>
      </c>
      <c r="E68" s="59" t="s">
        <v>32</v>
      </c>
      <c r="F68" s="59" t="s">
        <v>32</v>
      </c>
      <c r="G68" s="51" t="s">
        <v>32</v>
      </c>
      <c r="H68" s="51" t="s">
        <v>32</v>
      </c>
      <c r="I68" s="59" t="s">
        <v>32</v>
      </c>
      <c r="J68" s="59" t="s">
        <v>32</v>
      </c>
      <c r="K68" s="59" t="s">
        <v>33</v>
      </c>
      <c r="L68" s="51"/>
    </row>
    <row r="69" spans="1:15" ht="29.45">
      <c r="A69" s="1" t="s">
        <v>6</v>
      </c>
      <c r="B69" s="1" t="s">
        <v>217</v>
      </c>
      <c r="C69" s="1" t="s">
        <v>218</v>
      </c>
      <c r="D69" s="58" t="s">
        <v>32</v>
      </c>
      <c r="E69" s="58" t="s">
        <v>197</v>
      </c>
      <c r="F69" s="58" t="s">
        <v>31</v>
      </c>
      <c r="G69" s="2">
        <v>44946</v>
      </c>
      <c r="H69" s="4" t="s">
        <v>32</v>
      </c>
      <c r="I69" s="77">
        <v>3250346.58</v>
      </c>
      <c r="J69" s="58" t="s">
        <v>219</v>
      </c>
      <c r="K69" s="58" t="s">
        <v>38</v>
      </c>
      <c r="L69" s="1"/>
    </row>
    <row r="70" spans="1:15" ht="40.5" customHeight="1">
      <c r="A70" s="51" t="s">
        <v>6</v>
      </c>
      <c r="B70" s="51" t="s">
        <v>220</v>
      </c>
      <c r="C70" s="51"/>
      <c r="D70" s="59" t="s">
        <v>32</v>
      </c>
      <c r="E70" s="59" t="s">
        <v>32</v>
      </c>
      <c r="F70" s="59" t="s">
        <v>31</v>
      </c>
      <c r="G70" s="52">
        <v>44939</v>
      </c>
      <c r="H70" s="76" t="s">
        <v>32</v>
      </c>
      <c r="I70" s="78">
        <v>4632862.5</v>
      </c>
      <c r="J70" s="59" t="s">
        <v>32</v>
      </c>
      <c r="K70" s="59" t="s">
        <v>33</v>
      </c>
      <c r="L70" s="51"/>
    </row>
    <row r="71" spans="1:15" ht="29.25" customHeight="1">
      <c r="A71" s="1" t="s">
        <v>7</v>
      </c>
      <c r="B71" s="1" t="s">
        <v>221</v>
      </c>
      <c r="C71" s="1" t="s">
        <v>222</v>
      </c>
      <c r="D71" s="58" t="s">
        <v>223</v>
      </c>
      <c r="E71" s="75" t="s">
        <v>167</v>
      </c>
      <c r="F71" s="58" t="s">
        <v>31</v>
      </c>
      <c r="G71" s="1" t="s">
        <v>224</v>
      </c>
      <c r="H71" s="1" t="s">
        <v>225</v>
      </c>
      <c r="I71" s="64">
        <v>669350.26</v>
      </c>
      <c r="J71" s="58" t="s">
        <v>226</v>
      </c>
      <c r="K71" s="58" t="s">
        <v>38</v>
      </c>
      <c r="L71" s="1"/>
      <c r="O71" s="21" t="s">
        <v>227</v>
      </c>
    </row>
    <row r="72" spans="1:15">
      <c r="A72" s="51" t="s">
        <v>10</v>
      </c>
      <c r="B72" s="51" t="s">
        <v>228</v>
      </c>
      <c r="C72" s="54" t="s">
        <v>229</v>
      </c>
      <c r="D72" s="59" t="s">
        <v>32</v>
      </c>
      <c r="E72" s="46" t="s">
        <v>30</v>
      </c>
      <c r="F72" s="59" t="s">
        <v>31</v>
      </c>
      <c r="G72" s="55">
        <v>44834</v>
      </c>
      <c r="H72" s="55">
        <v>45014</v>
      </c>
      <c r="I72" s="59" t="s">
        <v>32</v>
      </c>
      <c r="J72" s="59" t="s">
        <v>32</v>
      </c>
      <c r="K72" s="59" t="s">
        <v>32</v>
      </c>
      <c r="L72" s="51"/>
    </row>
    <row r="73" spans="1:15">
      <c r="A73" s="1" t="s">
        <v>10</v>
      </c>
      <c r="B73" s="1" t="s">
        <v>230</v>
      </c>
      <c r="C73" s="22" t="s">
        <v>231</v>
      </c>
      <c r="D73" s="58" t="s">
        <v>32</v>
      </c>
      <c r="E73" s="37" t="s">
        <v>30</v>
      </c>
      <c r="F73" s="58" t="s">
        <v>31</v>
      </c>
      <c r="G73" s="7">
        <v>44845</v>
      </c>
      <c r="H73" s="7">
        <v>44664</v>
      </c>
      <c r="I73" s="58" t="s">
        <v>32</v>
      </c>
      <c r="J73" s="58" t="s">
        <v>32</v>
      </c>
      <c r="K73" s="58" t="s">
        <v>32</v>
      </c>
      <c r="L73" s="1"/>
    </row>
    <row r="74" spans="1:15" ht="29.45">
      <c r="A74" s="51" t="s">
        <v>10</v>
      </c>
      <c r="B74" s="51" t="s">
        <v>232</v>
      </c>
      <c r="C74" s="54" t="s">
        <v>233</v>
      </c>
      <c r="D74" s="59" t="s">
        <v>32</v>
      </c>
      <c r="E74" s="46" t="s">
        <v>30</v>
      </c>
      <c r="F74" s="59">
        <v>1329</v>
      </c>
      <c r="G74" s="55">
        <v>44846</v>
      </c>
      <c r="H74" s="55">
        <v>45027</v>
      </c>
      <c r="I74" s="68">
        <v>40000000</v>
      </c>
      <c r="J74" s="59" t="s">
        <v>32</v>
      </c>
      <c r="K74" s="59" t="s">
        <v>33</v>
      </c>
      <c r="L74" s="51"/>
    </row>
    <row r="75" spans="1:15">
      <c r="A75" s="1" t="s">
        <v>10</v>
      </c>
      <c r="B75" s="1" t="s">
        <v>234</v>
      </c>
      <c r="C75" s="22" t="s">
        <v>235</v>
      </c>
      <c r="D75" s="58" t="s">
        <v>32</v>
      </c>
      <c r="E75" s="37" t="s">
        <v>30</v>
      </c>
      <c r="F75" s="58" t="s">
        <v>31</v>
      </c>
      <c r="G75" s="7">
        <v>44860</v>
      </c>
      <c r="H75" s="7">
        <v>45010</v>
      </c>
      <c r="I75" s="69">
        <v>11400000</v>
      </c>
      <c r="J75" s="58" t="s">
        <v>32</v>
      </c>
      <c r="K75" s="58" t="s">
        <v>33</v>
      </c>
      <c r="L75" s="1"/>
    </row>
    <row r="76" spans="1:15">
      <c r="A76" s="51" t="s">
        <v>10</v>
      </c>
      <c r="B76" s="51" t="s">
        <v>234</v>
      </c>
      <c r="C76" s="54" t="s">
        <v>235</v>
      </c>
      <c r="D76" s="59" t="s">
        <v>32</v>
      </c>
      <c r="E76" s="46" t="s">
        <v>30</v>
      </c>
      <c r="F76" s="59" t="s">
        <v>31</v>
      </c>
      <c r="G76" s="55">
        <v>44860</v>
      </c>
      <c r="H76" s="55">
        <v>45010</v>
      </c>
      <c r="I76" s="68">
        <v>11400000</v>
      </c>
      <c r="J76" s="59" t="s">
        <v>32</v>
      </c>
      <c r="K76" s="59" t="s">
        <v>33</v>
      </c>
      <c r="L76" s="51"/>
    </row>
    <row r="77" spans="1:15" ht="29.45">
      <c r="A77" s="1" t="s">
        <v>10</v>
      </c>
      <c r="B77" s="1" t="s">
        <v>232</v>
      </c>
      <c r="C77" s="22" t="s">
        <v>236</v>
      </c>
      <c r="D77" s="58" t="s">
        <v>32</v>
      </c>
      <c r="E77" s="37" t="s">
        <v>30</v>
      </c>
      <c r="F77" s="58">
        <v>175</v>
      </c>
      <c r="G77" s="7">
        <v>44869</v>
      </c>
      <c r="H77" s="7">
        <v>45046</v>
      </c>
      <c r="I77" s="58" t="s">
        <v>32</v>
      </c>
      <c r="J77" s="58" t="s">
        <v>32</v>
      </c>
      <c r="K77" s="58" t="s">
        <v>32</v>
      </c>
      <c r="L77" s="1"/>
    </row>
    <row r="78" spans="1:15" ht="29.45">
      <c r="A78" s="51" t="s">
        <v>10</v>
      </c>
      <c r="B78" s="51" t="s">
        <v>232</v>
      </c>
      <c r="C78" s="54" t="s">
        <v>237</v>
      </c>
      <c r="D78" s="59" t="s">
        <v>32</v>
      </c>
      <c r="E78" s="46" t="s">
        <v>30</v>
      </c>
      <c r="F78" s="59">
        <v>595</v>
      </c>
      <c r="G78" s="55">
        <v>44879</v>
      </c>
      <c r="H78" s="55">
        <v>45059</v>
      </c>
      <c r="I78" s="59" t="s">
        <v>32</v>
      </c>
      <c r="J78" s="59" t="s">
        <v>32</v>
      </c>
      <c r="K78" s="59" t="s">
        <v>32</v>
      </c>
      <c r="L78" s="51"/>
    </row>
    <row r="79" spans="1:15" ht="15" customHeight="1">
      <c r="A79" s="1" t="s">
        <v>10</v>
      </c>
      <c r="B79" s="1" t="s">
        <v>232</v>
      </c>
      <c r="C79" s="22" t="s">
        <v>238</v>
      </c>
      <c r="D79" s="58" t="s">
        <v>32</v>
      </c>
      <c r="E79" s="37" t="s">
        <v>30</v>
      </c>
      <c r="F79" s="58">
        <v>611</v>
      </c>
      <c r="G79" s="7">
        <v>44902</v>
      </c>
      <c r="H79" s="7">
        <v>45291</v>
      </c>
      <c r="I79" s="58" t="s">
        <v>32</v>
      </c>
      <c r="J79" s="58" t="s">
        <v>32</v>
      </c>
      <c r="K79" s="58" t="s">
        <v>32</v>
      </c>
      <c r="L79" s="1"/>
    </row>
    <row r="80" spans="1:15" ht="29.45">
      <c r="A80" s="51" t="s">
        <v>10</v>
      </c>
      <c r="B80" s="51" t="s">
        <v>239</v>
      </c>
      <c r="C80" s="54" t="s">
        <v>240</v>
      </c>
      <c r="D80" s="59" t="s">
        <v>32</v>
      </c>
      <c r="E80" s="46" t="s">
        <v>241</v>
      </c>
      <c r="F80" s="59" t="s">
        <v>31</v>
      </c>
      <c r="G80" s="51" t="s">
        <v>32</v>
      </c>
      <c r="H80" s="51" t="s">
        <v>32</v>
      </c>
      <c r="I80" s="59" t="s">
        <v>32</v>
      </c>
      <c r="J80" s="59" t="s">
        <v>32</v>
      </c>
      <c r="K80" s="59" t="s">
        <v>32</v>
      </c>
      <c r="L80" s="51"/>
    </row>
    <row r="81" spans="1:12" ht="29.45">
      <c r="A81" s="1" t="s">
        <v>10</v>
      </c>
      <c r="B81" s="1" t="s">
        <v>239</v>
      </c>
      <c r="C81" s="22" t="s">
        <v>242</v>
      </c>
      <c r="D81" s="58" t="s">
        <v>32</v>
      </c>
      <c r="E81" s="37" t="s">
        <v>241</v>
      </c>
      <c r="F81" s="32" t="s">
        <v>31</v>
      </c>
      <c r="G81" s="1" t="s">
        <v>32</v>
      </c>
      <c r="H81" s="1" t="s">
        <v>32</v>
      </c>
      <c r="I81" s="58" t="s">
        <v>32</v>
      </c>
      <c r="J81" s="58" t="s">
        <v>32</v>
      </c>
      <c r="K81" s="58" t="s">
        <v>32</v>
      </c>
      <c r="L81" s="1"/>
    </row>
    <row r="82" spans="1:12">
      <c r="A82" s="51" t="s">
        <v>10</v>
      </c>
      <c r="B82" s="51" t="s">
        <v>243</v>
      </c>
      <c r="C82" s="54" t="s">
        <v>244</v>
      </c>
      <c r="D82" s="59" t="s">
        <v>32</v>
      </c>
      <c r="E82" s="46" t="s">
        <v>245</v>
      </c>
      <c r="F82" s="59" t="s">
        <v>31</v>
      </c>
      <c r="G82" s="51" t="s">
        <v>32</v>
      </c>
      <c r="H82" s="51" t="s">
        <v>32</v>
      </c>
      <c r="I82" s="59" t="s">
        <v>32</v>
      </c>
      <c r="J82" s="59" t="s">
        <v>32</v>
      </c>
      <c r="K82" s="59" t="s">
        <v>32</v>
      </c>
      <c r="L82" s="51"/>
    </row>
    <row r="83" spans="1:12">
      <c r="A83" s="1" t="s">
        <v>10</v>
      </c>
      <c r="B83" s="1" t="s">
        <v>246</v>
      </c>
      <c r="C83" s="22" t="s">
        <v>247</v>
      </c>
      <c r="D83" s="58" t="s">
        <v>32</v>
      </c>
      <c r="E83" s="37" t="s">
        <v>32</v>
      </c>
      <c r="F83" s="58" t="s">
        <v>31</v>
      </c>
      <c r="G83" s="1" t="s">
        <v>32</v>
      </c>
      <c r="H83" s="1" t="s">
        <v>32</v>
      </c>
      <c r="I83" s="58" t="s">
        <v>32</v>
      </c>
      <c r="J83" s="58" t="s">
        <v>32</v>
      </c>
      <c r="K83" s="58" t="s">
        <v>32</v>
      </c>
      <c r="L83" s="1"/>
    </row>
    <row r="84" spans="1:12" ht="29.45">
      <c r="A84" s="51" t="s">
        <v>10</v>
      </c>
      <c r="B84" s="51" t="s">
        <v>232</v>
      </c>
      <c r="C84" s="54" t="s">
        <v>248</v>
      </c>
      <c r="D84" s="59" t="s">
        <v>32</v>
      </c>
      <c r="E84" s="46" t="s">
        <v>249</v>
      </c>
      <c r="F84" s="59">
        <v>492</v>
      </c>
      <c r="G84" s="51" t="s">
        <v>32</v>
      </c>
      <c r="H84" s="51" t="s">
        <v>32</v>
      </c>
      <c r="I84" s="59" t="s">
        <v>32</v>
      </c>
      <c r="J84" s="59" t="s">
        <v>32</v>
      </c>
      <c r="K84" s="59" t="s">
        <v>32</v>
      </c>
      <c r="L84" s="51"/>
    </row>
    <row r="85" spans="1:12">
      <c r="A85" s="1" t="s">
        <v>12</v>
      </c>
      <c r="B85" s="1" t="s">
        <v>250</v>
      </c>
      <c r="C85" s="1" t="s">
        <v>251</v>
      </c>
      <c r="D85" s="58" t="s">
        <v>252</v>
      </c>
      <c r="E85" s="58" t="s">
        <v>167</v>
      </c>
      <c r="F85" s="32" t="s">
        <v>31</v>
      </c>
      <c r="G85" s="2">
        <v>44819</v>
      </c>
      <c r="H85" s="2">
        <v>45077</v>
      </c>
      <c r="I85" s="58" t="s">
        <v>32</v>
      </c>
      <c r="J85" s="58" t="s">
        <v>32</v>
      </c>
      <c r="K85" s="58" t="s">
        <v>33</v>
      </c>
      <c r="L85" s="1"/>
    </row>
    <row r="86" spans="1:12" ht="68.45" customHeight="1">
      <c r="A86" s="51" t="s">
        <v>12</v>
      </c>
      <c r="B86" s="51" t="s">
        <v>253</v>
      </c>
      <c r="C86" s="56" t="s">
        <v>254</v>
      </c>
      <c r="D86" s="59" t="s">
        <v>252</v>
      </c>
      <c r="E86" s="59" t="s">
        <v>167</v>
      </c>
      <c r="F86" s="59" t="s">
        <v>31</v>
      </c>
      <c r="G86" s="52">
        <v>44819</v>
      </c>
      <c r="H86" s="52">
        <v>45077</v>
      </c>
      <c r="I86" s="59" t="s">
        <v>32</v>
      </c>
      <c r="J86" s="59" t="s">
        <v>32</v>
      </c>
      <c r="K86" s="59" t="s">
        <v>33</v>
      </c>
      <c r="L86" s="51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70FEB-E9F2-4CA7-A7C9-736F5385ACAD}">
  <dimension ref="A1:R39"/>
  <sheetViews>
    <sheetView tabSelected="1" zoomScale="60" zoomScaleNormal="40" workbookViewId="0"/>
  </sheetViews>
  <sheetFormatPr defaultColWidth="8.7109375" defaultRowHeight="15"/>
  <cols>
    <col min="1" max="1" width="14.5703125" style="5" customWidth="1"/>
    <col min="2" max="2" width="31.42578125" style="5" customWidth="1"/>
    <col min="3" max="3" width="32.7109375" style="5" customWidth="1"/>
    <col min="4" max="4" width="29.7109375" style="5" customWidth="1"/>
    <col min="5" max="6" width="14.5703125" style="34" customWidth="1"/>
    <col min="7" max="7" width="22.28515625" style="34" customWidth="1"/>
    <col min="8" max="12" width="14.5703125" style="34" customWidth="1"/>
    <col min="13" max="13" width="14.5703125" style="38" customWidth="1"/>
    <col min="14" max="15" width="14.5703125" style="34" customWidth="1"/>
    <col min="16" max="16" width="21" style="34" customWidth="1"/>
    <col min="17" max="17" width="17" style="34" customWidth="1"/>
    <col min="18" max="18" width="14.7109375" style="6" customWidth="1"/>
    <col min="19" max="16384" width="8.7109375" style="6" bestFit="1" customWidth="1"/>
  </cols>
  <sheetData>
    <row r="1" spans="1:18">
      <c r="A1" s="82" t="s">
        <v>255</v>
      </c>
      <c r="C1" s="5" t="s">
        <v>1</v>
      </c>
    </row>
    <row r="3" spans="1:18" ht="74.849999999999994" customHeight="1">
      <c r="A3" s="28" t="s">
        <v>15</v>
      </c>
      <c r="B3" s="26" t="s">
        <v>16</v>
      </c>
      <c r="C3" s="26" t="s">
        <v>17</v>
      </c>
      <c r="D3" s="26" t="s">
        <v>18</v>
      </c>
      <c r="E3" s="8" t="s">
        <v>19</v>
      </c>
      <c r="F3" s="8" t="s">
        <v>256</v>
      </c>
      <c r="G3" s="8" t="s">
        <v>257</v>
      </c>
      <c r="H3" s="8" t="s">
        <v>258</v>
      </c>
      <c r="I3" s="8" t="s">
        <v>259</v>
      </c>
      <c r="J3" s="8" t="s">
        <v>260</v>
      </c>
      <c r="K3" s="8" t="s">
        <v>21</v>
      </c>
      <c r="L3" s="8" t="s">
        <v>22</v>
      </c>
      <c r="M3" s="9" t="s">
        <v>23</v>
      </c>
      <c r="N3" s="8" t="s">
        <v>24</v>
      </c>
      <c r="O3" s="8" t="s">
        <v>261</v>
      </c>
      <c r="P3" s="8" t="s">
        <v>262</v>
      </c>
      <c r="Q3" s="8" t="s">
        <v>25</v>
      </c>
      <c r="R3" s="10" t="s">
        <v>26</v>
      </c>
    </row>
    <row r="4" spans="1:18" ht="73.7">
      <c r="A4" s="41" t="s">
        <v>8</v>
      </c>
      <c r="B4" s="42" t="s">
        <v>42</v>
      </c>
      <c r="C4" s="42" t="s">
        <v>43</v>
      </c>
      <c r="D4" s="42" t="s">
        <v>44</v>
      </c>
      <c r="E4" s="43" t="s">
        <v>30</v>
      </c>
      <c r="F4" s="43">
        <v>194</v>
      </c>
      <c r="G4" s="43">
        <v>180</v>
      </c>
      <c r="H4" s="47">
        <v>192</v>
      </c>
      <c r="I4" s="43" t="s">
        <v>263</v>
      </c>
      <c r="J4" s="43" t="s">
        <v>264</v>
      </c>
      <c r="K4" s="43" t="s">
        <v>45</v>
      </c>
      <c r="L4" s="43" t="s">
        <v>46</v>
      </c>
      <c r="M4" s="44">
        <v>20451019</v>
      </c>
      <c r="N4" s="43" t="s">
        <v>47</v>
      </c>
      <c r="O4" s="43" t="s">
        <v>265</v>
      </c>
      <c r="P4" s="44">
        <f>Table1[[#This Row],[FINAL CONTRACT AMOUNT]]/Table1[[#This Row],[MAXIMUM NUMBER OF UNITS/BEDS  (From Contract)]]/365</f>
        <v>291.82390125570777</v>
      </c>
      <c r="Q4" s="43" t="s">
        <v>38</v>
      </c>
      <c r="R4" s="45" t="s">
        <v>48</v>
      </c>
    </row>
    <row r="5" spans="1:18" ht="44.25">
      <c r="A5" s="29" t="s">
        <v>8</v>
      </c>
      <c r="B5" s="3" t="s">
        <v>42</v>
      </c>
      <c r="C5" s="3" t="s">
        <v>54</v>
      </c>
      <c r="D5" s="3" t="s">
        <v>55</v>
      </c>
      <c r="E5" s="32" t="s">
        <v>30</v>
      </c>
      <c r="F5" s="32">
        <v>94</v>
      </c>
      <c r="G5" s="32">
        <v>91</v>
      </c>
      <c r="H5" s="32">
        <v>91</v>
      </c>
      <c r="I5" s="32" t="s">
        <v>263</v>
      </c>
      <c r="J5" s="32" t="s">
        <v>264</v>
      </c>
      <c r="K5" s="32" t="s">
        <v>56</v>
      </c>
      <c r="L5" s="32" t="s">
        <v>57</v>
      </c>
      <c r="M5" s="35">
        <v>10722661</v>
      </c>
      <c r="N5" s="32" t="s">
        <v>58</v>
      </c>
      <c r="O5" s="32" t="s">
        <v>265</v>
      </c>
      <c r="P5" s="35">
        <f>Table1[[#This Row],[FINAL CONTRACT AMOUNT]]/Table1[[#This Row],[MAXIMUM NUMBER OF UNITS/BEDS  (From Contract)]]/365</f>
        <v>322.82586180942343</v>
      </c>
      <c r="Q5" s="32" t="s">
        <v>38</v>
      </c>
      <c r="R5" s="24" t="s">
        <v>59</v>
      </c>
    </row>
    <row r="6" spans="1:18" ht="44.25">
      <c r="A6" s="41" t="s">
        <v>8</v>
      </c>
      <c r="B6" s="42" t="s">
        <v>42</v>
      </c>
      <c r="C6" s="42" t="s">
        <v>71</v>
      </c>
      <c r="D6" s="42" t="s">
        <v>44</v>
      </c>
      <c r="E6" s="43" t="s">
        <v>30</v>
      </c>
      <c r="F6" s="43">
        <v>171</v>
      </c>
      <c r="G6" s="43">
        <v>167</v>
      </c>
      <c r="H6" s="43">
        <v>167</v>
      </c>
      <c r="I6" s="43" t="s">
        <v>263</v>
      </c>
      <c r="J6" s="43" t="s">
        <v>264</v>
      </c>
      <c r="K6" s="43" t="s">
        <v>72</v>
      </c>
      <c r="L6" s="43" t="s">
        <v>73</v>
      </c>
      <c r="M6" s="44">
        <v>23455410</v>
      </c>
      <c r="N6" s="43" t="s">
        <v>74</v>
      </c>
      <c r="O6" s="43" t="s">
        <v>265</v>
      </c>
      <c r="P6" s="44">
        <f>Table1[[#This Row],[FINAL CONTRACT AMOUNT]]/Table1[[#This Row],[MAXIMUM NUMBER OF UNITS/BEDS  (From Contract)]]/365</f>
        <v>384.79878598966451</v>
      </c>
      <c r="Q6" s="43" t="s">
        <v>38</v>
      </c>
      <c r="R6" s="45" t="s">
        <v>75</v>
      </c>
    </row>
    <row r="7" spans="1:18" ht="44.25">
      <c r="A7" s="29" t="s">
        <v>8</v>
      </c>
      <c r="B7" s="3" t="s">
        <v>42</v>
      </c>
      <c r="C7" s="3" t="s">
        <v>79</v>
      </c>
      <c r="D7" s="3" t="s">
        <v>55</v>
      </c>
      <c r="E7" s="32" t="s">
        <v>30</v>
      </c>
      <c r="F7" s="32">
        <v>85</v>
      </c>
      <c r="G7" s="32">
        <v>81</v>
      </c>
      <c r="H7" s="32">
        <v>85</v>
      </c>
      <c r="I7" s="32" t="s">
        <v>263</v>
      </c>
      <c r="J7" s="32" t="s">
        <v>264</v>
      </c>
      <c r="K7" s="32" t="s">
        <v>80</v>
      </c>
      <c r="L7" s="32" t="s">
        <v>81</v>
      </c>
      <c r="M7" s="35">
        <v>9639827</v>
      </c>
      <c r="N7" s="32" t="s">
        <v>82</v>
      </c>
      <c r="O7" s="32" t="s">
        <v>265</v>
      </c>
      <c r="P7" s="35">
        <f>Table1[[#This Row],[FINAL CONTRACT AMOUNT]]/Table1[[#This Row],[MAXIMUM NUMBER OF UNITS/BEDS  (From Contract)]]/365</f>
        <v>310.71158742949234</v>
      </c>
      <c r="Q7" s="32" t="s">
        <v>38</v>
      </c>
      <c r="R7" s="24" t="s">
        <v>83</v>
      </c>
    </row>
    <row r="8" spans="1:18" ht="73.7">
      <c r="A8" s="41" t="s">
        <v>8</v>
      </c>
      <c r="B8" s="42" t="s">
        <v>42</v>
      </c>
      <c r="C8" s="42" t="s">
        <v>84</v>
      </c>
      <c r="D8" s="42" t="s">
        <v>44</v>
      </c>
      <c r="E8" s="43" t="s">
        <v>30</v>
      </c>
      <c r="F8" s="43">
        <v>81</v>
      </c>
      <c r="G8" s="43">
        <v>77</v>
      </c>
      <c r="H8" s="43">
        <v>77</v>
      </c>
      <c r="I8" s="43" t="s">
        <v>263</v>
      </c>
      <c r="J8" s="43" t="s">
        <v>264</v>
      </c>
      <c r="K8" s="43" t="s">
        <v>80</v>
      </c>
      <c r="L8" s="43" t="s">
        <v>81</v>
      </c>
      <c r="M8" s="44">
        <v>10128549</v>
      </c>
      <c r="N8" s="43" t="s">
        <v>85</v>
      </c>
      <c r="O8" s="43" t="s">
        <v>265</v>
      </c>
      <c r="P8" s="44">
        <f>Table1[[#This Row],[FINAL CONTRACT AMOUNT]]/Table1[[#This Row],[MAXIMUM NUMBER OF UNITS/BEDS  (From Contract)]]/365</f>
        <v>360.38245863725314</v>
      </c>
      <c r="Q8" s="43" t="s">
        <v>38</v>
      </c>
      <c r="R8" s="45" t="s">
        <v>86</v>
      </c>
    </row>
    <row r="9" spans="1:18" ht="44.25">
      <c r="A9" s="29" t="s">
        <v>8</v>
      </c>
      <c r="B9" s="3" t="s">
        <v>42</v>
      </c>
      <c r="C9" s="3" t="s">
        <v>87</v>
      </c>
      <c r="D9" s="3" t="s">
        <v>44</v>
      </c>
      <c r="E9" s="32" t="s">
        <v>30</v>
      </c>
      <c r="F9" s="32">
        <v>74</v>
      </c>
      <c r="G9" s="32">
        <v>68</v>
      </c>
      <c r="H9" s="32">
        <v>74</v>
      </c>
      <c r="I9" s="32" t="s">
        <v>263</v>
      </c>
      <c r="J9" s="32" t="s">
        <v>264</v>
      </c>
      <c r="K9" s="32" t="s">
        <v>80</v>
      </c>
      <c r="L9" s="32" t="s">
        <v>81</v>
      </c>
      <c r="M9" s="35">
        <v>9884358</v>
      </c>
      <c r="N9" s="32" t="s">
        <v>88</v>
      </c>
      <c r="O9" s="32" t="s">
        <v>265</v>
      </c>
      <c r="P9" s="35">
        <f>Table1[[#This Row],[FINAL CONTRACT AMOUNT]]/Table1[[#This Row],[MAXIMUM NUMBER OF UNITS/BEDS  (From Contract)]]/365</f>
        <v>365.95179563124771</v>
      </c>
      <c r="Q9" s="32" t="s">
        <v>38</v>
      </c>
      <c r="R9" s="24" t="s">
        <v>89</v>
      </c>
    </row>
    <row r="10" spans="1:18" ht="59.1">
      <c r="A10" s="41" t="s">
        <v>8</v>
      </c>
      <c r="B10" s="42" t="s">
        <v>42</v>
      </c>
      <c r="C10" s="42" t="s">
        <v>60</v>
      </c>
      <c r="D10" s="42" t="s">
        <v>61</v>
      </c>
      <c r="E10" s="43" t="s">
        <v>30</v>
      </c>
      <c r="F10" s="43">
        <v>173</v>
      </c>
      <c r="G10" s="43">
        <v>173</v>
      </c>
      <c r="H10" s="43">
        <v>160</v>
      </c>
      <c r="I10" s="43" t="s">
        <v>263</v>
      </c>
      <c r="J10" s="43" t="s">
        <v>264</v>
      </c>
      <c r="K10" s="43" t="s">
        <v>62</v>
      </c>
      <c r="L10" s="43" t="s">
        <v>63</v>
      </c>
      <c r="M10" s="44">
        <v>12001321</v>
      </c>
      <c r="N10" s="43" t="s">
        <v>64</v>
      </c>
      <c r="O10" s="43" t="s">
        <v>266</v>
      </c>
      <c r="P10" s="44">
        <f>Table1[[#This Row],[FINAL CONTRACT AMOUNT]]/Table1[[#This Row],[MAXIMUM NUMBER OF UNITS/BEDS  (From Contract)]]/365</f>
        <v>205.50207191780822</v>
      </c>
      <c r="Q10" s="43" t="s">
        <v>38</v>
      </c>
      <c r="R10" s="45" t="s">
        <v>65</v>
      </c>
    </row>
    <row r="11" spans="1:18" ht="88.5">
      <c r="A11" s="29" t="s">
        <v>8</v>
      </c>
      <c r="B11" s="3" t="s">
        <v>42</v>
      </c>
      <c r="C11" s="3" t="s">
        <v>66</v>
      </c>
      <c r="D11" s="3" t="s">
        <v>55</v>
      </c>
      <c r="E11" s="32" t="s">
        <v>30</v>
      </c>
      <c r="F11" s="32">
        <v>48</v>
      </c>
      <c r="G11" s="32">
        <v>135</v>
      </c>
      <c r="H11" s="32">
        <v>45</v>
      </c>
      <c r="I11" s="32" t="s">
        <v>263</v>
      </c>
      <c r="J11" s="32" t="s">
        <v>264</v>
      </c>
      <c r="K11" s="32" t="s">
        <v>67</v>
      </c>
      <c r="L11" s="32" t="s">
        <v>68</v>
      </c>
      <c r="M11" s="35">
        <v>4767236</v>
      </c>
      <c r="N11" s="32" t="s">
        <v>69</v>
      </c>
      <c r="O11" s="32" t="s">
        <v>266</v>
      </c>
      <c r="P11" s="35">
        <f>Table1[[#This Row],[FINAL CONTRACT AMOUNT]]/Table1[[#This Row],[MAXIMUM NUMBER OF UNITS/BEDS  (From Contract)]]/365</f>
        <v>290.24267884322683</v>
      </c>
      <c r="Q11" s="32" t="s">
        <v>38</v>
      </c>
      <c r="R11" s="24" t="s">
        <v>70</v>
      </c>
    </row>
    <row r="12" spans="1:18" ht="29.45">
      <c r="A12" s="41" t="s">
        <v>8</v>
      </c>
      <c r="B12" s="42" t="s">
        <v>42</v>
      </c>
      <c r="C12" s="42" t="s">
        <v>49</v>
      </c>
      <c r="D12" s="42" t="s">
        <v>29</v>
      </c>
      <c r="E12" s="43" t="s">
        <v>30</v>
      </c>
      <c r="F12" s="43">
        <v>74</v>
      </c>
      <c r="G12" s="43">
        <v>66</v>
      </c>
      <c r="H12" s="43">
        <v>74</v>
      </c>
      <c r="I12" s="43" t="s">
        <v>263</v>
      </c>
      <c r="J12" s="43" t="s">
        <v>264</v>
      </c>
      <c r="K12" s="43" t="s">
        <v>76</v>
      </c>
      <c r="L12" s="43" t="s">
        <v>77</v>
      </c>
      <c r="M12" s="44">
        <v>4999133</v>
      </c>
      <c r="N12" s="43" t="s">
        <v>78</v>
      </c>
      <c r="O12" s="43" t="s">
        <v>266</v>
      </c>
      <c r="P12" s="44">
        <f>Table1[[#This Row],[FINAL CONTRACT AMOUNT]]/Table1[[#This Row],[MAXIMUM NUMBER OF UNITS/BEDS  (From Contract)]]/365</f>
        <v>185.08452425027767</v>
      </c>
      <c r="Q12" s="43" t="s">
        <v>38</v>
      </c>
      <c r="R12" s="45"/>
    </row>
    <row r="13" spans="1:18" ht="59.1">
      <c r="A13" s="29" t="s">
        <v>8</v>
      </c>
      <c r="B13" s="3" t="s">
        <v>42</v>
      </c>
      <c r="C13" s="3" t="s">
        <v>90</v>
      </c>
      <c r="D13" s="3" t="s">
        <v>91</v>
      </c>
      <c r="E13" s="32" t="s">
        <v>30</v>
      </c>
      <c r="F13" s="32">
        <v>93</v>
      </c>
      <c r="G13" s="32">
        <v>93</v>
      </c>
      <c r="H13" s="32">
        <v>93</v>
      </c>
      <c r="I13" s="32" t="s">
        <v>263</v>
      </c>
      <c r="J13" s="32" t="s">
        <v>264</v>
      </c>
      <c r="K13" s="32" t="s">
        <v>92</v>
      </c>
      <c r="L13" s="32" t="s">
        <v>93</v>
      </c>
      <c r="M13" s="35">
        <v>5358789</v>
      </c>
      <c r="N13" s="32" t="s">
        <v>94</v>
      </c>
      <c r="O13" s="32" t="s">
        <v>266</v>
      </c>
      <c r="P13" s="35">
        <f>Table1[[#This Row],[FINAL CONTRACT AMOUNT]]/Table1[[#This Row],[MAXIMUM NUMBER OF UNITS/BEDS  (From Contract)]]/365</f>
        <v>157.86681396376491</v>
      </c>
      <c r="Q13" s="32" t="s">
        <v>38</v>
      </c>
      <c r="R13" s="24" t="s">
        <v>95</v>
      </c>
    </row>
    <row r="14" spans="1:18" ht="88.5">
      <c r="A14" s="41" t="s">
        <v>8</v>
      </c>
      <c r="B14" s="42" t="s">
        <v>42</v>
      </c>
      <c r="C14" s="42" t="s">
        <v>96</v>
      </c>
      <c r="D14" s="42" t="s">
        <v>29</v>
      </c>
      <c r="E14" s="43" t="s">
        <v>30</v>
      </c>
      <c r="F14" s="43">
        <v>70</v>
      </c>
      <c r="G14" s="43">
        <v>140</v>
      </c>
      <c r="H14" s="43">
        <v>140</v>
      </c>
      <c r="I14" s="43" t="s">
        <v>267</v>
      </c>
      <c r="J14" s="43" t="s">
        <v>268</v>
      </c>
      <c r="K14" s="43" t="s">
        <v>97</v>
      </c>
      <c r="L14" s="43" t="s">
        <v>98</v>
      </c>
      <c r="M14" s="44">
        <v>4588730</v>
      </c>
      <c r="N14" s="43" t="s">
        <v>99</v>
      </c>
      <c r="O14" s="43" t="s">
        <v>266</v>
      </c>
      <c r="P14" s="44">
        <f>Table1[[#This Row],[FINAL CONTRACT AMOUNT]]/Table1[[#This Row],[MAXIMUM NUMBER OF UNITS/BEDS  (From Contract)]]/365</f>
        <v>89.799021526418784</v>
      </c>
      <c r="Q14" s="43" t="s">
        <v>38</v>
      </c>
      <c r="R14" s="45" t="s">
        <v>100</v>
      </c>
    </row>
    <row r="15" spans="1:18" ht="29.45">
      <c r="A15" s="29" t="s">
        <v>8</v>
      </c>
      <c r="B15" s="3" t="s">
        <v>42</v>
      </c>
      <c r="C15" s="3" t="s">
        <v>90</v>
      </c>
      <c r="D15" s="3" t="s">
        <v>29</v>
      </c>
      <c r="E15" s="32" t="s">
        <v>30</v>
      </c>
      <c r="F15" s="32">
        <v>88</v>
      </c>
      <c r="G15" s="32">
        <v>88</v>
      </c>
      <c r="H15" s="32">
        <v>83</v>
      </c>
      <c r="I15" s="32" t="s">
        <v>263</v>
      </c>
      <c r="J15" s="32" t="s">
        <v>264</v>
      </c>
      <c r="K15" s="32" t="s">
        <v>101</v>
      </c>
      <c r="L15" s="32" t="s">
        <v>102</v>
      </c>
      <c r="M15" s="35">
        <v>5273780</v>
      </c>
      <c r="N15" s="32" t="s">
        <v>103</v>
      </c>
      <c r="O15" s="32" t="s">
        <v>266</v>
      </c>
      <c r="P15" s="35">
        <f>Table1[[#This Row],[FINAL CONTRACT AMOUNT]]/Table1[[#This Row],[MAXIMUM NUMBER OF UNITS/BEDS  (From Contract)]]/365</f>
        <v>174.08087143092919</v>
      </c>
      <c r="Q15" s="32" t="s">
        <v>38</v>
      </c>
      <c r="R15" s="24"/>
    </row>
    <row r="16" spans="1:18" ht="44.25">
      <c r="A16" s="41" t="s">
        <v>8</v>
      </c>
      <c r="B16" s="42" t="s">
        <v>42</v>
      </c>
      <c r="C16" s="42" t="s">
        <v>104</v>
      </c>
      <c r="D16" s="42" t="s">
        <v>105</v>
      </c>
      <c r="E16" s="43" t="s">
        <v>30</v>
      </c>
      <c r="F16" s="43">
        <v>64</v>
      </c>
      <c r="G16" s="43">
        <v>112</v>
      </c>
      <c r="H16" s="43">
        <v>112</v>
      </c>
      <c r="I16" s="43" t="s">
        <v>267</v>
      </c>
      <c r="J16" s="43" t="s">
        <v>268</v>
      </c>
      <c r="K16" s="43" t="s">
        <v>106</v>
      </c>
      <c r="L16" s="43" t="s">
        <v>107</v>
      </c>
      <c r="M16" s="44">
        <v>4892519</v>
      </c>
      <c r="N16" s="43" t="s">
        <v>108</v>
      </c>
      <c r="O16" s="43" t="s">
        <v>266</v>
      </c>
      <c r="P16" s="44">
        <f>Table1[[#This Row],[FINAL CONTRACT AMOUNT]]/Table1[[#This Row],[MAXIMUM NUMBER OF UNITS/BEDS  (From Contract)]]/365</f>
        <v>119.68001467710371</v>
      </c>
      <c r="Q16" s="43" t="s">
        <v>38</v>
      </c>
      <c r="R16" s="45" t="s">
        <v>109</v>
      </c>
    </row>
    <row r="17" spans="1:18" ht="59.1">
      <c r="A17" s="29" t="s">
        <v>8</v>
      </c>
      <c r="B17" s="3" t="s">
        <v>42</v>
      </c>
      <c r="C17" s="3" t="s">
        <v>110</v>
      </c>
      <c r="D17" s="3" t="s">
        <v>61</v>
      </c>
      <c r="E17" s="32" t="s">
        <v>30</v>
      </c>
      <c r="F17" s="32">
        <v>89</v>
      </c>
      <c r="G17" s="32">
        <v>198</v>
      </c>
      <c r="H17" s="32">
        <v>198</v>
      </c>
      <c r="I17" s="32" t="s">
        <v>267</v>
      </c>
      <c r="J17" s="32" t="s">
        <v>268</v>
      </c>
      <c r="K17" s="32" t="s">
        <v>111</v>
      </c>
      <c r="L17" s="32" t="s">
        <v>112</v>
      </c>
      <c r="M17" s="35">
        <v>5391276</v>
      </c>
      <c r="N17" s="32" t="s">
        <v>113</v>
      </c>
      <c r="O17" s="32" t="s">
        <v>266</v>
      </c>
      <c r="P17" s="35">
        <f>Table1[[#This Row],[FINAL CONTRACT AMOUNT]]/Table1[[#This Row],[MAXIMUM NUMBER OF UNITS/BEDS  (From Contract)]]/365</f>
        <v>74.599086757990875</v>
      </c>
      <c r="Q17" s="32" t="s">
        <v>38</v>
      </c>
      <c r="R17" s="24" t="s">
        <v>114</v>
      </c>
    </row>
    <row r="18" spans="1:18" ht="29.45">
      <c r="A18" s="41" t="s">
        <v>8</v>
      </c>
      <c r="B18" s="42" t="s">
        <v>42</v>
      </c>
      <c r="C18" s="42" t="s">
        <v>49</v>
      </c>
      <c r="D18" s="42" t="s">
        <v>105</v>
      </c>
      <c r="E18" s="43" t="s">
        <v>30</v>
      </c>
      <c r="F18" s="43">
        <v>112</v>
      </c>
      <c r="G18" s="43">
        <v>202</v>
      </c>
      <c r="H18" s="43">
        <v>202</v>
      </c>
      <c r="I18" s="43" t="s">
        <v>267</v>
      </c>
      <c r="J18" s="43" t="s">
        <v>268</v>
      </c>
      <c r="K18" s="43" t="s">
        <v>115</v>
      </c>
      <c r="L18" s="43" t="s">
        <v>116</v>
      </c>
      <c r="M18" s="44">
        <v>6210719</v>
      </c>
      <c r="N18" s="43" t="s">
        <v>117</v>
      </c>
      <c r="O18" s="43" t="s">
        <v>266</v>
      </c>
      <c r="P18" s="44">
        <f>Table1[[#This Row],[FINAL CONTRACT AMOUNT]]/Table1[[#This Row],[MAXIMUM NUMBER OF UNITS/BEDS  (From Contract)]]/365</f>
        <v>84.235982639359833</v>
      </c>
      <c r="Q18" s="43" t="s">
        <v>38</v>
      </c>
      <c r="R18" s="45"/>
    </row>
    <row r="19" spans="1:18" ht="44.25">
      <c r="A19" s="29" t="s">
        <v>8</v>
      </c>
      <c r="B19" s="3" t="s">
        <v>42</v>
      </c>
      <c r="C19" s="3" t="s">
        <v>49</v>
      </c>
      <c r="D19" s="3" t="s">
        <v>55</v>
      </c>
      <c r="E19" s="32" t="s">
        <v>30</v>
      </c>
      <c r="F19" s="32">
        <v>107</v>
      </c>
      <c r="G19" s="32">
        <v>100</v>
      </c>
      <c r="H19" s="32">
        <v>107</v>
      </c>
      <c r="I19" s="32" t="s">
        <v>263</v>
      </c>
      <c r="J19" s="32" t="s">
        <v>264</v>
      </c>
      <c r="K19" s="32" t="s">
        <v>118</v>
      </c>
      <c r="L19" s="32" t="s">
        <v>119</v>
      </c>
      <c r="M19" s="35">
        <v>5914337</v>
      </c>
      <c r="N19" s="32" t="s">
        <v>120</v>
      </c>
      <c r="O19" s="32" t="s">
        <v>266</v>
      </c>
      <c r="P19" s="35">
        <f>Table1[[#This Row],[FINAL CONTRACT AMOUNT]]/Table1[[#This Row],[MAXIMUM NUMBER OF UNITS/BEDS  (From Contract)]]/365</f>
        <v>151.43610293176289</v>
      </c>
      <c r="Q19" s="32" t="s">
        <v>38</v>
      </c>
      <c r="R19" s="24"/>
    </row>
    <row r="20" spans="1:18" ht="147.6">
      <c r="A20" s="41" t="s">
        <v>8</v>
      </c>
      <c r="B20" s="42" t="s">
        <v>42</v>
      </c>
      <c r="C20" s="42" t="s">
        <v>121</v>
      </c>
      <c r="D20" s="42" t="s">
        <v>50</v>
      </c>
      <c r="E20" s="43" t="s">
        <v>30</v>
      </c>
      <c r="F20" s="46">
        <v>10</v>
      </c>
      <c r="G20" s="43">
        <v>105</v>
      </c>
      <c r="H20" s="43">
        <v>105</v>
      </c>
      <c r="I20" s="43" t="s">
        <v>267</v>
      </c>
      <c r="J20" s="43" t="s">
        <v>268</v>
      </c>
      <c r="K20" s="43" t="s">
        <v>118</v>
      </c>
      <c r="L20" s="43" t="s">
        <v>119</v>
      </c>
      <c r="M20" s="44">
        <v>7055540</v>
      </c>
      <c r="N20" s="43" t="s">
        <v>122</v>
      </c>
      <c r="O20" s="43" t="s">
        <v>265</v>
      </c>
      <c r="P20" s="44">
        <f>Table1[[#This Row],[FINAL CONTRACT AMOUNT]]/Table1[[#This Row],[MAXIMUM NUMBER OF UNITS/BEDS  (From Contract)]]/365</f>
        <v>184.09758643183301</v>
      </c>
      <c r="Q20" s="43" t="s">
        <v>38</v>
      </c>
      <c r="R20" s="45" t="s">
        <v>123</v>
      </c>
    </row>
    <row r="21" spans="1:18" ht="29.45">
      <c r="A21" s="29" t="s">
        <v>8</v>
      </c>
      <c r="B21" s="3" t="s">
        <v>42</v>
      </c>
      <c r="C21" s="3" t="s">
        <v>125</v>
      </c>
      <c r="D21" s="3" t="s">
        <v>126</v>
      </c>
      <c r="E21" s="32" t="s">
        <v>30</v>
      </c>
      <c r="F21" s="32">
        <v>75</v>
      </c>
      <c r="G21" s="32">
        <v>71</v>
      </c>
      <c r="H21" s="32">
        <v>71</v>
      </c>
      <c r="I21" s="32" t="s">
        <v>267</v>
      </c>
      <c r="J21" s="32" t="s">
        <v>269</v>
      </c>
      <c r="K21" s="32" t="s">
        <v>127</v>
      </c>
      <c r="L21" s="32" t="s">
        <v>128</v>
      </c>
      <c r="M21" s="35">
        <v>4028198</v>
      </c>
      <c r="N21" s="32" t="s">
        <v>129</v>
      </c>
      <c r="O21" s="32" t="s">
        <v>266</v>
      </c>
      <c r="P21" s="35">
        <f>Table1[[#This Row],[FINAL CONTRACT AMOUNT]]/Table1[[#This Row],[MAXIMUM NUMBER OF UNITS/BEDS  (From Contract)]]/365</f>
        <v>155.43885780436042</v>
      </c>
      <c r="Q21" s="32" t="s">
        <v>38</v>
      </c>
      <c r="R21" s="24"/>
    </row>
    <row r="22" spans="1:18" ht="44.25">
      <c r="A22" s="41" t="s">
        <v>8</v>
      </c>
      <c r="B22" s="42" t="s">
        <v>42</v>
      </c>
      <c r="C22" s="42" t="s">
        <v>79</v>
      </c>
      <c r="D22" s="42" t="s">
        <v>55</v>
      </c>
      <c r="E22" s="43" t="s">
        <v>30</v>
      </c>
      <c r="F22" s="43">
        <v>161</v>
      </c>
      <c r="G22" s="43">
        <v>161</v>
      </c>
      <c r="H22" s="43">
        <v>161</v>
      </c>
      <c r="I22" s="43" t="s">
        <v>263</v>
      </c>
      <c r="J22" s="43" t="s">
        <v>264</v>
      </c>
      <c r="K22" s="43" t="s">
        <v>134</v>
      </c>
      <c r="L22" s="43" t="s">
        <v>135</v>
      </c>
      <c r="M22" s="44">
        <v>7554659</v>
      </c>
      <c r="N22" s="43" t="s">
        <v>136</v>
      </c>
      <c r="O22" s="43" t="s">
        <v>266</v>
      </c>
      <c r="P22" s="44">
        <f>Table1[[#This Row],[FINAL CONTRACT AMOUNT]]/Table1[[#This Row],[MAXIMUM NUMBER OF UNITS/BEDS  (From Contract)]]/365</f>
        <v>128.5571173317451</v>
      </c>
      <c r="Q22" s="43" t="s">
        <v>38</v>
      </c>
      <c r="R22" s="45"/>
    </row>
    <row r="23" spans="1:18" ht="30.75">
      <c r="A23" s="30" t="s">
        <v>8</v>
      </c>
      <c r="B23" s="27" t="s">
        <v>42</v>
      </c>
      <c r="C23" s="27" t="s">
        <v>137</v>
      </c>
      <c r="D23" s="27" t="s">
        <v>29</v>
      </c>
      <c r="E23" s="33" t="s">
        <v>30</v>
      </c>
      <c r="F23" s="33" t="s">
        <v>270</v>
      </c>
      <c r="G23" s="33" t="s">
        <v>270</v>
      </c>
      <c r="H23" s="33" t="s">
        <v>271</v>
      </c>
      <c r="I23" s="33" t="s">
        <v>271</v>
      </c>
      <c r="J23" s="33" t="s">
        <v>271</v>
      </c>
      <c r="K23" s="33" t="s">
        <v>138</v>
      </c>
      <c r="L23" s="33" t="s">
        <v>139</v>
      </c>
      <c r="M23" s="36">
        <v>237250000</v>
      </c>
      <c r="N23" s="33" t="s">
        <v>140</v>
      </c>
      <c r="O23" s="33" t="s">
        <v>271</v>
      </c>
      <c r="P23" s="36" t="s">
        <v>270</v>
      </c>
      <c r="Q23" s="33" t="s">
        <v>38</v>
      </c>
      <c r="R23" s="25"/>
    </row>
    <row r="26" spans="1:18">
      <c r="D26" s="31"/>
      <c r="E26" s="39"/>
      <c r="H26" s="39"/>
      <c r="I26" s="39"/>
    </row>
    <row r="27" spans="1:18">
      <c r="F27" s="40"/>
      <c r="G27" s="40"/>
    </row>
    <row r="39" spans="8:9">
      <c r="H39" s="39"/>
      <c r="I39" s="39"/>
    </row>
  </sheetData>
  <pageMargins left="0.7" right="0.7" top="0.75" bottom="0.75" header="0.3" footer="0.3"/>
  <pageSetup orientation="landscape" horizontalDpi="1200" verticalDpi="1200" r:id="rId1"/>
  <headerFooter>
    <oddHeader>&amp;CRegistered DHS Contracts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76F523A01652418042E949017E36E3" ma:contentTypeVersion="15" ma:contentTypeDescription="Create a new document." ma:contentTypeScope="" ma:versionID="6a8488bfab74259a2a2219cf2fb1cf9d">
  <xsd:schema xmlns:xsd="http://www.w3.org/2001/XMLSchema" xmlns:xs="http://www.w3.org/2001/XMLSchema" xmlns:p="http://schemas.microsoft.com/office/2006/metadata/properties" xmlns:ns1="http://schemas.microsoft.com/sharepoint/v3" xmlns:ns2="1c59ee83-c32e-4406-92dd-58e5731da390" xmlns:ns3="b027f65c-01d7-4f5b-bc00-a4a5e081455b" targetNamespace="http://schemas.microsoft.com/office/2006/metadata/properties" ma:root="true" ma:fieldsID="f76283d1ed24a421efd28a4a14de8084" ns1:_="" ns2:_="" ns3:_="">
    <xsd:import namespace="http://schemas.microsoft.com/sharepoint/v3"/>
    <xsd:import namespace="1c59ee83-c32e-4406-92dd-58e5731da390"/>
    <xsd:import namespace="b027f65c-01d7-4f5b-bc00-a4a5e08145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not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59ee83-c32e-4406-92dd-58e5731da3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6ce735c8-0cbc-4d18-8ae6-bd7791b5d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0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27f65c-01d7-4f5b-bc00-a4a5e081455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7631fe3-8b1c-4764-9491-ef11d2c637f7}" ma:internalName="TaxCatchAll" ma:showField="CatchAllData" ma:web="b027f65c-01d7-4f5b-bc00-a4a5e08145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1c59ee83-c32e-4406-92dd-58e5731da390">
      <Terms xmlns="http://schemas.microsoft.com/office/infopath/2007/PartnerControls"/>
    </lcf76f155ced4ddcb4097134ff3c332f>
    <TaxCatchAll xmlns="b027f65c-01d7-4f5b-bc00-a4a5e081455b" xsi:nil="true"/>
    <_ip_UnifiedCompliancePolicyProperties xmlns="http://schemas.microsoft.com/sharepoint/v3" xsi:nil="true"/>
    <notes xmlns="1c59ee83-c32e-4406-92dd-58e5731da390" xsi:nil="true"/>
  </documentManagement>
</p:properties>
</file>

<file path=customXml/itemProps1.xml><?xml version="1.0" encoding="utf-8"?>
<ds:datastoreItem xmlns:ds="http://schemas.openxmlformats.org/officeDocument/2006/customXml" ds:itemID="{79A24817-000E-408B-BDB4-DE288153E546}"/>
</file>

<file path=customXml/itemProps2.xml><?xml version="1.0" encoding="utf-8"?>
<ds:datastoreItem xmlns:ds="http://schemas.openxmlformats.org/officeDocument/2006/customXml" ds:itemID="{01F03DEB-794F-4079-9B34-930E51DA92D5}"/>
</file>

<file path=customXml/itemProps3.xml><?xml version="1.0" encoding="utf-8"?>
<ds:datastoreItem xmlns:ds="http://schemas.openxmlformats.org/officeDocument/2006/customXml" ds:itemID="{8B631D74-491F-46BD-A523-AE60ECDD04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NYC Comptroller's Office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Hornbach, Celeste</dc:creator>
  <cp:keywords/>
  <dc:description/>
  <cp:lastModifiedBy/>
  <cp:revision/>
  <dcterms:created xsi:type="dcterms:W3CDTF">2023-03-03T16:22:36Z</dcterms:created>
  <dcterms:modified xsi:type="dcterms:W3CDTF">2023-03-07T17:01:52Z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0x0101005576F523A01652418042E949017E36E3</vt:lpwstr>
  </property>
  <property fmtid="{D5CDD505-2E9C-101B-9397-08002B2CF9AE}" pid="3" name="MediaServiceImageTags">
    <vt:lpwstr/>
  </property>
</Properties>
</file>